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q\dfs\Homes\RolnovAV.HQ\Desktop\Ремонт УЭВН 2026-2028\Тендер № 030626-ДН-1\"/>
    </mc:Choice>
  </mc:AlternateContent>
  <xr:revisionPtr revIDLastSave="0" documentId="13_ncr:1_{EA1387E4-31B4-4718-BB21-5212DCAF3D5A}" xr6:coauthVersionLast="47" xr6:coauthVersionMax="47" xr10:uidLastSave="{00000000-0000-0000-0000-000000000000}"/>
  <bookViews>
    <workbookView xWindow="-28920" yWindow="-45" windowWidth="29040" windowHeight="15840" activeTab="3" xr2:uid="{00000000-000D-0000-FFFF-FFFF00000000}"/>
  </bookViews>
  <sheets>
    <sheet name="3.1.1" sheetId="3" r:id="rId1"/>
    <sheet name="3.1.2" sheetId="18" r:id="rId2"/>
    <sheet name="3.1.3" sheetId="19" r:id="rId3"/>
    <sheet name="3.2" sheetId="2" r:id="rId4"/>
    <sheet name="3.3" sheetId="1" r:id="rId5"/>
    <sheet name="3.4.1" sheetId="6" r:id="rId6"/>
    <sheet name="3.4.2" sheetId="7" r:id="rId7"/>
    <sheet name="3.5.1" sheetId="8" r:id="rId8"/>
    <sheet name="3.5.2" sheetId="9" r:id="rId9"/>
    <sheet name="3.5.3" sheetId="10" r:id="rId10"/>
    <sheet name="3.6" sheetId="11" r:id="rId11"/>
    <sheet name="3.6.1" sheetId="12" r:id="rId12"/>
    <sheet name="3.6.2" sheetId="13" r:id="rId13"/>
    <sheet name="3.6.3" sheetId="14" r:id="rId14"/>
    <sheet name="3.6.4" sheetId="15" r:id="rId15"/>
    <sheet name="3.6.5" sheetId="16" r:id="rId16"/>
    <sheet name="3.6.6" sheetId="17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</externalReferences>
  <definedNames>
    <definedName name="_____________a1" hidden="1">{"'Sheet1'!$A$1:$G$96","'Sheet1'!$A$1:$H$96"}</definedName>
    <definedName name="_____________a2" hidden="1">{"'Sheet1'!$A$1:$G$96","'Sheet1'!$A$1:$H$96"}</definedName>
    <definedName name="_____________cvb5" hidden="1">{"'Sheet1'!$A$1:$G$96","'Sheet1'!$A$1:$H$96"}</definedName>
    <definedName name="_____________f11" hidden="1">{#N/A,#N/A,TRUE,"План продаж";#N/A,#N/A,TRUE,"Склад гот.прод";#N/A,#N/A,TRUE,"План отгрузки"}</definedName>
    <definedName name="_____________g7" hidden="1">{"'Sheet1'!$A$1:$G$96","'Sheet1'!$A$1:$H$96"}</definedName>
    <definedName name="_____________nm7" hidden="1">{"'Sheet1'!$A$1:$G$96","'Sheet1'!$A$1:$H$96"}</definedName>
    <definedName name="_____________nm8" hidden="1">{"'Sheet1'!$A$1:$G$96","'Sheet1'!$A$1:$H$96"}</definedName>
    <definedName name="_____________q1" hidden="1">{"'Sheet1'!$A$1:$G$96","'Sheet1'!$A$1:$H$96"}</definedName>
    <definedName name="_____________q10" hidden="1">{"'Sheet1'!$A$1:$G$96","'Sheet1'!$A$1:$H$96"}</definedName>
    <definedName name="_____________q2" hidden="1">{"'Sheet1'!$A$1:$G$96","'Sheet1'!$A$1:$H$96"}</definedName>
    <definedName name="_____________q3" hidden="1">{"'Sheet1'!$A$1:$G$96","'Sheet1'!$A$1:$H$96"}</definedName>
    <definedName name="_____________q4" hidden="1">{"'Sheet1'!$A$1:$G$96","'Sheet1'!$A$1:$H$96"}</definedName>
    <definedName name="_____________q5" hidden="1">{"'Sheet1'!$A$1:$G$96","'Sheet1'!$A$1:$H$96"}</definedName>
    <definedName name="_____________q6" hidden="1">{"'Sheet1'!$A$1:$G$96","'Sheet1'!$A$1:$H$96"}</definedName>
    <definedName name="_____________q8" hidden="1">{"'Sheet1'!$A$1:$G$96","'Sheet1'!$A$1:$H$96"}</definedName>
    <definedName name="_____________q9" hidden="1">{"'Sheet1'!$A$1:$G$96","'Sheet1'!$A$1:$H$96"}</definedName>
    <definedName name="_____________sdf2" hidden="1">{"'Sheet1'!$A$1:$G$96","'Sheet1'!$A$1:$H$96"}</definedName>
    <definedName name="_____________z1" hidden="1">{"'Sheet1'!$A$1:$G$96","'Sheet1'!$A$1:$H$96"}</definedName>
    <definedName name="_____________z3" hidden="1">{"'Sheet1'!$A$1:$G$96","'Sheet1'!$A$1:$H$96"}</definedName>
    <definedName name="_____________z4" hidden="1">{"'Sheet1'!$A$1:$G$96","'Sheet1'!$A$1:$H$96"}</definedName>
    <definedName name="____________a1" hidden="1">{"'Sheet1'!$A$1:$G$96","'Sheet1'!$A$1:$H$96"}</definedName>
    <definedName name="____________a2" hidden="1">{"'Sheet1'!$A$1:$G$96","'Sheet1'!$A$1:$H$96"}</definedName>
    <definedName name="____________cvb5" hidden="1">{"'Sheet1'!$A$1:$G$96","'Sheet1'!$A$1:$H$96"}</definedName>
    <definedName name="____________f11" hidden="1">{#N/A,#N/A,TRUE,"План продаж";#N/A,#N/A,TRUE,"Склад гот.прод";#N/A,#N/A,TRUE,"План отгрузки"}</definedName>
    <definedName name="____________g7" hidden="1">{"'Sheet1'!$A$1:$G$96","'Sheet1'!$A$1:$H$96"}</definedName>
    <definedName name="____________nm7" hidden="1">{"'Sheet1'!$A$1:$G$96","'Sheet1'!$A$1:$H$96"}</definedName>
    <definedName name="____________nm8" hidden="1">{"'Sheet1'!$A$1:$G$96","'Sheet1'!$A$1:$H$96"}</definedName>
    <definedName name="____________q1" hidden="1">{"'Sheet1'!$A$1:$G$96","'Sheet1'!$A$1:$H$96"}</definedName>
    <definedName name="____________q10" hidden="1">{"'Sheet1'!$A$1:$G$96","'Sheet1'!$A$1:$H$96"}</definedName>
    <definedName name="____________q2" hidden="1">{"'Sheet1'!$A$1:$G$96","'Sheet1'!$A$1:$H$96"}</definedName>
    <definedName name="____________q3" hidden="1">{"'Sheet1'!$A$1:$G$96","'Sheet1'!$A$1:$H$96"}</definedName>
    <definedName name="____________q4" hidden="1">{"'Sheet1'!$A$1:$G$96","'Sheet1'!$A$1:$H$96"}</definedName>
    <definedName name="____________q5" hidden="1">{"'Sheet1'!$A$1:$G$96","'Sheet1'!$A$1:$H$96"}</definedName>
    <definedName name="____________q6" hidden="1">{"'Sheet1'!$A$1:$G$96","'Sheet1'!$A$1:$H$96"}</definedName>
    <definedName name="____________q8" hidden="1">{"'Sheet1'!$A$1:$G$96","'Sheet1'!$A$1:$H$96"}</definedName>
    <definedName name="____________q9" hidden="1">{"'Sheet1'!$A$1:$G$96","'Sheet1'!$A$1:$H$96"}</definedName>
    <definedName name="____________sdf2" hidden="1">{"'Sheet1'!$A$1:$G$96","'Sheet1'!$A$1:$H$96"}</definedName>
    <definedName name="____________x1" hidden="1">{"'Sheet1'!$A$1:$G$96","'Sheet1'!$A$1:$H$96"}</definedName>
    <definedName name="____________x2" hidden="1">{"'Sheet1'!$A$1:$G$96","'Sheet1'!$A$1:$H$96"}</definedName>
    <definedName name="____________z1" hidden="1">{"'Sheet1'!$A$1:$G$96","'Sheet1'!$A$1:$H$96"}</definedName>
    <definedName name="____________z3" hidden="1">{"'Sheet1'!$A$1:$G$96","'Sheet1'!$A$1:$H$96"}</definedName>
    <definedName name="____________z4" hidden="1">{"'Sheet1'!$A$1:$G$96","'Sheet1'!$A$1:$H$96"}</definedName>
    <definedName name="___________a1" hidden="1">{"'Sheet1'!$A$1:$G$96","'Sheet1'!$A$1:$H$96"}</definedName>
    <definedName name="___________a2" hidden="1">{"'Sheet1'!$A$1:$G$96","'Sheet1'!$A$1:$H$96"}</definedName>
    <definedName name="___________cvb5" hidden="1">{"'Sheet1'!$A$1:$G$96","'Sheet1'!$A$1:$H$96"}</definedName>
    <definedName name="___________f11" hidden="1">{#N/A,#N/A,TRUE,"План продаж";#N/A,#N/A,TRUE,"Склад гот.прод";#N/A,#N/A,TRUE,"План отгрузки"}</definedName>
    <definedName name="___________g7" hidden="1">{"'Sheet1'!$A$1:$G$96","'Sheet1'!$A$1:$H$96"}</definedName>
    <definedName name="___________nm7" hidden="1">{"'Sheet1'!$A$1:$G$96","'Sheet1'!$A$1:$H$96"}</definedName>
    <definedName name="___________nm8" hidden="1">{"'Sheet1'!$A$1:$G$96","'Sheet1'!$A$1:$H$96"}</definedName>
    <definedName name="___________q1" hidden="1">{"'Sheet1'!$A$1:$G$96","'Sheet1'!$A$1:$H$96"}</definedName>
    <definedName name="___________q10" hidden="1">{"'Sheet1'!$A$1:$G$96","'Sheet1'!$A$1:$H$96"}</definedName>
    <definedName name="___________q2" hidden="1">{"'Sheet1'!$A$1:$G$96","'Sheet1'!$A$1:$H$96"}</definedName>
    <definedName name="___________q3" hidden="1">{"'Sheet1'!$A$1:$G$96","'Sheet1'!$A$1:$H$96"}</definedName>
    <definedName name="___________q4" hidden="1">{"'Sheet1'!$A$1:$G$96","'Sheet1'!$A$1:$H$96"}</definedName>
    <definedName name="___________q5" hidden="1">{"'Sheet1'!$A$1:$G$96","'Sheet1'!$A$1:$H$96"}</definedName>
    <definedName name="___________q6" hidden="1">{"'Sheet1'!$A$1:$G$96","'Sheet1'!$A$1:$H$96"}</definedName>
    <definedName name="___________q8" hidden="1">{"'Sheet1'!$A$1:$G$96","'Sheet1'!$A$1:$H$96"}</definedName>
    <definedName name="___________q9" hidden="1">{"'Sheet1'!$A$1:$G$96","'Sheet1'!$A$1:$H$96"}</definedName>
    <definedName name="___________sdf2" hidden="1">{"'Sheet1'!$A$1:$G$96","'Sheet1'!$A$1:$H$96"}</definedName>
    <definedName name="___________x1" hidden="1">{"'Sheet1'!$A$1:$G$96","'Sheet1'!$A$1:$H$96"}</definedName>
    <definedName name="___________x2" hidden="1">{"'Sheet1'!$A$1:$G$96","'Sheet1'!$A$1:$H$96"}</definedName>
    <definedName name="___________z1" hidden="1">{"'Sheet1'!$A$1:$G$96","'Sheet1'!$A$1:$H$96"}</definedName>
    <definedName name="___________z3" hidden="1">{"'Sheet1'!$A$1:$G$96","'Sheet1'!$A$1:$H$96"}</definedName>
    <definedName name="___________z4" hidden="1">{"'Sheet1'!$A$1:$G$96","'Sheet1'!$A$1:$H$96"}</definedName>
    <definedName name="__________a1" hidden="1">{"'Sheet1'!$A$1:$G$96","'Sheet1'!$A$1:$H$96"}</definedName>
    <definedName name="__________A100000">[1]История!$38:$38</definedName>
    <definedName name="__________a2" hidden="1">{"'Sheet1'!$A$1:$G$96","'Sheet1'!$A$1:$H$96"}</definedName>
    <definedName name="__________A66000">[1]История!$A$55001</definedName>
    <definedName name="__________A68000">[1]История!$A$65000</definedName>
    <definedName name="__________A77000">[1]История!$A$55000</definedName>
    <definedName name="__________cvb5" hidden="1">{"'Sheet1'!$A$1:$G$96","'Sheet1'!$A$1:$H$96"}</definedName>
    <definedName name="__________f11" hidden="1">{#N/A,#N/A,TRUE,"План продаж";#N/A,#N/A,TRUE,"Склад гот.прод";#N/A,#N/A,TRUE,"План отгрузки"}</definedName>
    <definedName name="__________g7" hidden="1">{"'Sheet1'!$A$1:$G$96","'Sheet1'!$A$1:$H$96"}</definedName>
    <definedName name="__________nm7" hidden="1">{"'Sheet1'!$A$1:$G$96","'Sheet1'!$A$1:$H$96"}</definedName>
    <definedName name="__________nm8" hidden="1">{"'Sheet1'!$A$1:$G$96","'Sheet1'!$A$1:$H$96"}</definedName>
    <definedName name="__________q1" hidden="1">{"'Sheet1'!$A$1:$G$96","'Sheet1'!$A$1:$H$96"}</definedName>
    <definedName name="__________q10" hidden="1">{"'Sheet1'!$A$1:$G$96","'Sheet1'!$A$1:$H$96"}</definedName>
    <definedName name="__________q2" hidden="1">{"'Sheet1'!$A$1:$G$96","'Sheet1'!$A$1:$H$96"}</definedName>
    <definedName name="__________q3" hidden="1">{"'Sheet1'!$A$1:$G$96","'Sheet1'!$A$1:$H$96"}</definedName>
    <definedName name="__________q4" hidden="1">{"'Sheet1'!$A$1:$G$96","'Sheet1'!$A$1:$H$96"}</definedName>
    <definedName name="__________q5" hidden="1">{"'Sheet1'!$A$1:$G$96","'Sheet1'!$A$1:$H$96"}</definedName>
    <definedName name="__________q6" hidden="1">{"'Sheet1'!$A$1:$G$96","'Sheet1'!$A$1:$H$96"}</definedName>
    <definedName name="__________q8" hidden="1">{"'Sheet1'!$A$1:$G$96","'Sheet1'!$A$1:$H$96"}</definedName>
    <definedName name="__________q9" hidden="1">{"'Sheet1'!$A$1:$G$96","'Sheet1'!$A$1:$H$96"}</definedName>
    <definedName name="__________sdf2" hidden="1">{"'Sheet1'!$A$1:$G$96","'Sheet1'!$A$1:$H$96"}</definedName>
    <definedName name="__________x1" hidden="1">{"'Sheet1'!$A$1:$G$96","'Sheet1'!$A$1:$H$96"}</definedName>
    <definedName name="__________x2" hidden="1">{"'Sheet1'!$A$1:$G$96","'Sheet1'!$A$1:$H$96"}</definedName>
    <definedName name="__________z1" hidden="1">{"'Sheet1'!$A$1:$G$96","'Sheet1'!$A$1:$H$96"}</definedName>
    <definedName name="__________z3" hidden="1">{"'Sheet1'!$A$1:$G$96","'Sheet1'!$A$1:$H$96"}</definedName>
    <definedName name="__________z4" hidden="1">{"'Sheet1'!$A$1:$G$96","'Sheet1'!$A$1:$H$96"}</definedName>
    <definedName name="_________a1" hidden="1">{"'Sheet1'!$A$1:$G$96","'Sheet1'!$A$1:$H$96"}</definedName>
    <definedName name="_________A100000">[1]История!$38:$38</definedName>
    <definedName name="_________a2" hidden="1">{"'Sheet1'!$A$1:$G$96","'Sheet1'!$A$1:$H$96"}</definedName>
    <definedName name="_________A66000">[1]История!$A$55001</definedName>
    <definedName name="_________A68000">[1]История!$A$65000</definedName>
    <definedName name="_________A77000">[1]История!$A$55000</definedName>
    <definedName name="_________cvb5" hidden="1">{"'Sheet1'!$A$1:$G$96","'Sheet1'!$A$1:$H$96"}</definedName>
    <definedName name="_________f11" hidden="1">{#N/A,#N/A,TRUE,"План продаж";#N/A,#N/A,TRUE,"Склад гот.прод";#N/A,#N/A,TRUE,"План отгрузки"}</definedName>
    <definedName name="_________g7" hidden="1">{"'Sheet1'!$A$1:$G$96","'Sheet1'!$A$1:$H$96"}</definedName>
    <definedName name="_________nm7" hidden="1">{"'Sheet1'!$A$1:$G$96","'Sheet1'!$A$1:$H$96"}</definedName>
    <definedName name="_________nm8" hidden="1">{"'Sheet1'!$A$1:$G$96","'Sheet1'!$A$1:$H$96"}</definedName>
    <definedName name="_________q1" hidden="1">{"'Sheet1'!$A$1:$G$96","'Sheet1'!$A$1:$H$96"}</definedName>
    <definedName name="_________q10" hidden="1">{"'Sheet1'!$A$1:$G$96","'Sheet1'!$A$1:$H$96"}</definedName>
    <definedName name="_________q2" hidden="1">{"'Sheet1'!$A$1:$G$96","'Sheet1'!$A$1:$H$96"}</definedName>
    <definedName name="_________q3" hidden="1">{"'Sheet1'!$A$1:$G$96","'Sheet1'!$A$1:$H$96"}</definedName>
    <definedName name="_________q4" hidden="1">{"'Sheet1'!$A$1:$G$96","'Sheet1'!$A$1:$H$96"}</definedName>
    <definedName name="_________q5" hidden="1">{"'Sheet1'!$A$1:$G$96","'Sheet1'!$A$1:$H$96"}</definedName>
    <definedName name="_________q6" hidden="1">{"'Sheet1'!$A$1:$G$96","'Sheet1'!$A$1:$H$96"}</definedName>
    <definedName name="_________q8" hidden="1">{"'Sheet1'!$A$1:$G$96","'Sheet1'!$A$1:$H$96"}</definedName>
    <definedName name="_________q9" hidden="1">{"'Sheet1'!$A$1:$G$96","'Sheet1'!$A$1:$H$96"}</definedName>
    <definedName name="_________sdf2" hidden="1">{"'Sheet1'!$A$1:$G$96","'Sheet1'!$A$1:$H$96"}</definedName>
    <definedName name="_________x1" hidden="1">{"'Sheet1'!$A$1:$G$96","'Sheet1'!$A$1:$H$96"}</definedName>
    <definedName name="_________x2" hidden="1">{"'Sheet1'!$A$1:$G$96","'Sheet1'!$A$1:$H$96"}</definedName>
    <definedName name="_________z1" hidden="1">{"'Sheet1'!$A$1:$G$96","'Sheet1'!$A$1:$H$96"}</definedName>
    <definedName name="_________z3" hidden="1">{"'Sheet1'!$A$1:$G$96","'Sheet1'!$A$1:$H$96"}</definedName>
    <definedName name="_________z4" hidden="1">{"'Sheet1'!$A$1:$G$96","'Sheet1'!$A$1:$H$96"}</definedName>
    <definedName name="________a1" hidden="1">{"'Sheet1'!$A$1:$G$96","'Sheet1'!$A$1:$H$96"}</definedName>
    <definedName name="________A100000">[1]История!$38:$38</definedName>
    <definedName name="________a2" hidden="1">{"'Sheet1'!$A$1:$G$96","'Sheet1'!$A$1:$H$96"}</definedName>
    <definedName name="________A66000">[1]История!$A$55001</definedName>
    <definedName name="________A68000">[1]История!$A$65000</definedName>
    <definedName name="________A77000">[1]История!$A$55000</definedName>
    <definedName name="________cvb5" hidden="1">{"'Sheet1'!$A$1:$G$96","'Sheet1'!$A$1:$H$96"}</definedName>
    <definedName name="________f11" hidden="1">{#N/A,#N/A,TRUE,"План продаж";#N/A,#N/A,TRUE,"Склад гот.прод";#N/A,#N/A,TRUE,"План отгрузки"}</definedName>
    <definedName name="________g7" hidden="1">{"'Sheet1'!$A$1:$G$96","'Sheet1'!$A$1:$H$96"}</definedName>
    <definedName name="________nm7" hidden="1">{"'Sheet1'!$A$1:$G$96","'Sheet1'!$A$1:$H$96"}</definedName>
    <definedName name="________nm8" hidden="1">{"'Sheet1'!$A$1:$G$96","'Sheet1'!$A$1:$H$96"}</definedName>
    <definedName name="________q1" hidden="1">{"'Sheet1'!$A$1:$G$96","'Sheet1'!$A$1:$H$96"}</definedName>
    <definedName name="________q10" hidden="1">{"'Sheet1'!$A$1:$G$96","'Sheet1'!$A$1:$H$96"}</definedName>
    <definedName name="________q2" hidden="1">{"'Sheet1'!$A$1:$G$96","'Sheet1'!$A$1:$H$96"}</definedName>
    <definedName name="________q3" hidden="1">{"'Sheet1'!$A$1:$G$96","'Sheet1'!$A$1:$H$96"}</definedName>
    <definedName name="________q4" hidden="1">{"'Sheet1'!$A$1:$G$96","'Sheet1'!$A$1:$H$96"}</definedName>
    <definedName name="________q5" hidden="1">{"'Sheet1'!$A$1:$G$96","'Sheet1'!$A$1:$H$96"}</definedName>
    <definedName name="________q6" hidden="1">{"'Sheet1'!$A$1:$G$96","'Sheet1'!$A$1:$H$96"}</definedName>
    <definedName name="________q8" hidden="1">{"'Sheet1'!$A$1:$G$96","'Sheet1'!$A$1:$H$96"}</definedName>
    <definedName name="________q9" hidden="1">{"'Sheet1'!$A$1:$G$96","'Sheet1'!$A$1:$H$96"}</definedName>
    <definedName name="________sdf2" hidden="1">{"'Sheet1'!$A$1:$G$96","'Sheet1'!$A$1:$H$96"}</definedName>
    <definedName name="________x1" hidden="1">{"'Sheet1'!$A$1:$G$96","'Sheet1'!$A$1:$H$96"}</definedName>
    <definedName name="________x2" hidden="1">{"'Sheet1'!$A$1:$G$96","'Sheet1'!$A$1:$H$96"}</definedName>
    <definedName name="________z1" hidden="1">{"'Sheet1'!$A$1:$G$96","'Sheet1'!$A$1:$H$96"}</definedName>
    <definedName name="________z3" hidden="1">{"'Sheet1'!$A$1:$G$96","'Sheet1'!$A$1:$H$96"}</definedName>
    <definedName name="________z4" hidden="1">{"'Sheet1'!$A$1:$G$96","'Sheet1'!$A$1:$H$96"}</definedName>
    <definedName name="_______a1" hidden="1">{"'Sheet1'!$A$1:$G$96","'Sheet1'!$A$1:$H$96"}</definedName>
    <definedName name="_______A100000">[1]История!$38:$38</definedName>
    <definedName name="_______a2" hidden="1">{"'Sheet1'!$A$1:$G$96","'Sheet1'!$A$1:$H$96"}</definedName>
    <definedName name="_______A66000">[1]История!$A$55001</definedName>
    <definedName name="_______A68000">[1]История!$A$65000</definedName>
    <definedName name="_______A77000">[1]История!$A$55000</definedName>
    <definedName name="_______cvb5" hidden="1">{"'Sheet1'!$A$1:$G$96","'Sheet1'!$A$1:$H$96"}</definedName>
    <definedName name="_______f11" hidden="1">{#N/A,#N/A,TRUE,"План продаж";#N/A,#N/A,TRUE,"Склад гот.прод";#N/A,#N/A,TRUE,"План отгрузки"}</definedName>
    <definedName name="_______g7" hidden="1">{"'Sheet1'!$A$1:$G$96","'Sheet1'!$A$1:$H$96"}</definedName>
    <definedName name="_______nm7" hidden="1">{"'Sheet1'!$A$1:$G$96","'Sheet1'!$A$1:$H$96"}</definedName>
    <definedName name="_______nm8" hidden="1">{"'Sheet1'!$A$1:$G$96","'Sheet1'!$A$1:$H$96"}</definedName>
    <definedName name="_______q1" hidden="1">{"'Sheet1'!$A$1:$G$96","'Sheet1'!$A$1:$H$96"}</definedName>
    <definedName name="_______q10" hidden="1">{"'Sheet1'!$A$1:$G$96","'Sheet1'!$A$1:$H$96"}</definedName>
    <definedName name="_______q2" hidden="1">{"'Sheet1'!$A$1:$G$96","'Sheet1'!$A$1:$H$96"}</definedName>
    <definedName name="_______q3" hidden="1">{"'Sheet1'!$A$1:$G$96","'Sheet1'!$A$1:$H$96"}</definedName>
    <definedName name="_______q4" hidden="1">{"'Sheet1'!$A$1:$G$96","'Sheet1'!$A$1:$H$96"}</definedName>
    <definedName name="_______q5" hidden="1">{"'Sheet1'!$A$1:$G$96","'Sheet1'!$A$1:$H$96"}</definedName>
    <definedName name="_______q6" hidden="1">{"'Sheet1'!$A$1:$G$96","'Sheet1'!$A$1:$H$96"}</definedName>
    <definedName name="_______q8" hidden="1">{"'Sheet1'!$A$1:$G$96","'Sheet1'!$A$1:$H$96"}</definedName>
    <definedName name="_______q9" hidden="1">{"'Sheet1'!$A$1:$G$96","'Sheet1'!$A$1:$H$96"}</definedName>
    <definedName name="_______sdf2" hidden="1">{"'Sheet1'!$A$1:$G$96","'Sheet1'!$A$1:$H$96"}</definedName>
    <definedName name="_______x1" hidden="1">{"'Sheet1'!$A$1:$G$96","'Sheet1'!$A$1:$H$96"}</definedName>
    <definedName name="_______x2" hidden="1">{"'Sheet1'!$A$1:$G$96","'Sheet1'!$A$1:$H$96"}</definedName>
    <definedName name="_______z1" hidden="1">{"'Sheet1'!$A$1:$G$96","'Sheet1'!$A$1:$H$96"}</definedName>
    <definedName name="_______z3" hidden="1">{"'Sheet1'!$A$1:$G$96","'Sheet1'!$A$1:$H$96"}</definedName>
    <definedName name="_______z4" hidden="1">{"'Sheet1'!$A$1:$G$96","'Sheet1'!$A$1:$H$96"}</definedName>
    <definedName name="______a1" hidden="1">{"'Sheet1'!$A$1:$G$96","'Sheet1'!$A$1:$H$96"}</definedName>
    <definedName name="______A100000">[1]История!$38:$38</definedName>
    <definedName name="______a2" hidden="1">{"'Sheet1'!$A$1:$G$96","'Sheet1'!$A$1:$H$96"}</definedName>
    <definedName name="______A66000">[1]История!$A$55001</definedName>
    <definedName name="______A68000">[1]История!$A$65000</definedName>
    <definedName name="______A77000">[1]История!$A$55000</definedName>
    <definedName name="______cvb5" hidden="1">{"'Sheet1'!$A$1:$G$96","'Sheet1'!$A$1:$H$96"}</definedName>
    <definedName name="______f11" hidden="1">{#N/A,#N/A,TRUE,"План продаж";#N/A,#N/A,TRUE,"Склад гот.прод";#N/A,#N/A,TRUE,"План отгрузки"}</definedName>
    <definedName name="______g7" hidden="1">{"'Sheet1'!$A$1:$G$96","'Sheet1'!$A$1:$H$96"}</definedName>
    <definedName name="______nm7" hidden="1">{"'Sheet1'!$A$1:$G$96","'Sheet1'!$A$1:$H$96"}</definedName>
    <definedName name="______nm8" hidden="1">{"'Sheet1'!$A$1:$G$96","'Sheet1'!$A$1:$H$96"}</definedName>
    <definedName name="______q1" hidden="1">{"'Sheet1'!$A$1:$G$96","'Sheet1'!$A$1:$H$96"}</definedName>
    <definedName name="______q10" hidden="1">{"'Sheet1'!$A$1:$G$96","'Sheet1'!$A$1:$H$96"}</definedName>
    <definedName name="______q2" hidden="1">{"'Sheet1'!$A$1:$G$96","'Sheet1'!$A$1:$H$96"}</definedName>
    <definedName name="______q3" hidden="1">{"'Sheet1'!$A$1:$G$96","'Sheet1'!$A$1:$H$96"}</definedName>
    <definedName name="______q4" hidden="1">{"'Sheet1'!$A$1:$G$96","'Sheet1'!$A$1:$H$96"}</definedName>
    <definedName name="______q5" hidden="1">{"'Sheet1'!$A$1:$G$96","'Sheet1'!$A$1:$H$96"}</definedName>
    <definedName name="______q6" hidden="1">{"'Sheet1'!$A$1:$G$96","'Sheet1'!$A$1:$H$96"}</definedName>
    <definedName name="______q8" hidden="1">{"'Sheet1'!$A$1:$G$96","'Sheet1'!$A$1:$H$96"}</definedName>
    <definedName name="______q9" hidden="1">{"'Sheet1'!$A$1:$G$96","'Sheet1'!$A$1:$H$96"}</definedName>
    <definedName name="______sdf2" hidden="1">{"'Sheet1'!$A$1:$G$96","'Sheet1'!$A$1:$H$96"}</definedName>
    <definedName name="______x1" hidden="1">{"'Sheet1'!$A$1:$G$96","'Sheet1'!$A$1:$H$96"}</definedName>
    <definedName name="______x2" hidden="1">{"'Sheet1'!$A$1:$G$96","'Sheet1'!$A$1:$H$96"}</definedName>
    <definedName name="______z1" hidden="1">{"'Sheet1'!$A$1:$G$96","'Sheet1'!$A$1:$H$96"}</definedName>
    <definedName name="______z3" hidden="1">{"'Sheet1'!$A$1:$G$96","'Sheet1'!$A$1:$H$96"}</definedName>
    <definedName name="______z4" hidden="1">{"'Sheet1'!$A$1:$G$96","'Sheet1'!$A$1:$H$96"}</definedName>
    <definedName name="_____a1" hidden="1">{"'Sheet1'!$A$1:$G$96","'Sheet1'!$A$1:$H$96"}</definedName>
    <definedName name="_____A100000">[1]История!$38:$38</definedName>
    <definedName name="_____a2" hidden="1">{"'Sheet1'!$A$1:$G$96","'Sheet1'!$A$1:$H$96"}</definedName>
    <definedName name="_____A66000">[1]История!$A$55001</definedName>
    <definedName name="_____A68000">[1]История!$A$65000</definedName>
    <definedName name="_____A77000">[1]История!$A$55000</definedName>
    <definedName name="_____cvb5" hidden="1">{"'Sheet1'!$A$1:$G$96","'Sheet1'!$A$1:$H$96"}</definedName>
    <definedName name="_____f11" hidden="1">{#N/A,#N/A,TRUE,"План продаж";#N/A,#N/A,TRUE,"Склад гот.прод";#N/A,#N/A,TRUE,"План отгрузки"}</definedName>
    <definedName name="_____g7" hidden="1">{"'Sheet1'!$A$1:$G$96","'Sheet1'!$A$1:$H$96"}</definedName>
    <definedName name="_____nm7" hidden="1">{"'Sheet1'!$A$1:$G$96","'Sheet1'!$A$1:$H$96"}</definedName>
    <definedName name="_____nm8" hidden="1">{"'Sheet1'!$A$1:$G$96","'Sheet1'!$A$1:$H$96"}</definedName>
    <definedName name="_____q1" hidden="1">{"'Sheet1'!$A$1:$G$96","'Sheet1'!$A$1:$H$96"}</definedName>
    <definedName name="_____q10" hidden="1">{"'Sheet1'!$A$1:$G$96","'Sheet1'!$A$1:$H$96"}</definedName>
    <definedName name="_____q2" hidden="1">{"'Sheet1'!$A$1:$G$96","'Sheet1'!$A$1:$H$96"}</definedName>
    <definedName name="_____q3" hidden="1">{"'Sheet1'!$A$1:$G$96","'Sheet1'!$A$1:$H$96"}</definedName>
    <definedName name="_____q4" hidden="1">{"'Sheet1'!$A$1:$G$96","'Sheet1'!$A$1:$H$96"}</definedName>
    <definedName name="_____q5" hidden="1">{"'Sheet1'!$A$1:$G$96","'Sheet1'!$A$1:$H$96"}</definedName>
    <definedName name="_____q6" hidden="1">{"'Sheet1'!$A$1:$G$96","'Sheet1'!$A$1:$H$96"}</definedName>
    <definedName name="_____q8" hidden="1">{"'Sheet1'!$A$1:$G$96","'Sheet1'!$A$1:$H$96"}</definedName>
    <definedName name="_____q9" hidden="1">{"'Sheet1'!$A$1:$G$96","'Sheet1'!$A$1:$H$96"}</definedName>
    <definedName name="_____sdf2" hidden="1">{"'Sheet1'!$A$1:$G$96","'Sheet1'!$A$1:$H$96"}</definedName>
    <definedName name="_____x1" hidden="1">{"'Sheet1'!$A$1:$G$96","'Sheet1'!$A$1:$H$96"}</definedName>
    <definedName name="_____x2" hidden="1">{"'Sheet1'!$A$1:$G$96","'Sheet1'!$A$1:$H$96"}</definedName>
    <definedName name="_____z1" hidden="1">{"'Sheet1'!$A$1:$G$96","'Sheet1'!$A$1:$H$96"}</definedName>
    <definedName name="_____z3" hidden="1">{"'Sheet1'!$A$1:$G$96","'Sheet1'!$A$1:$H$96"}</definedName>
    <definedName name="_____z4" hidden="1">{"'Sheet1'!$A$1:$G$96","'Sheet1'!$A$1:$H$96"}</definedName>
    <definedName name="____a1" hidden="1">{"'Sheet1'!$A$1:$G$96","'Sheet1'!$A$1:$H$96"}</definedName>
    <definedName name="____A100000">[1]История!$38:$38</definedName>
    <definedName name="____a2" hidden="1">{"'Sheet1'!$A$1:$G$96","'Sheet1'!$A$1:$H$96"}</definedName>
    <definedName name="____A66000">[1]История!$A$55001</definedName>
    <definedName name="____A68000">[1]История!$A$65000</definedName>
    <definedName name="____A77000">[1]История!$A$55000</definedName>
    <definedName name="____cvb5" hidden="1">{"'Sheet1'!$A$1:$G$96","'Sheet1'!$A$1:$H$96"}</definedName>
    <definedName name="____f11" hidden="1">{#N/A,#N/A,TRUE,"План продаж";#N/A,#N/A,TRUE,"Склад гот.прод";#N/A,#N/A,TRUE,"План отгрузки"}</definedName>
    <definedName name="____g7" hidden="1">{"'Sheet1'!$A$1:$G$96","'Sheet1'!$A$1:$H$96"}</definedName>
    <definedName name="____nm7" hidden="1">{"'Sheet1'!$A$1:$G$96","'Sheet1'!$A$1:$H$96"}</definedName>
    <definedName name="____nm8" hidden="1">{"'Sheet1'!$A$1:$G$96","'Sheet1'!$A$1:$H$96"}</definedName>
    <definedName name="____q1" hidden="1">{"'Sheet1'!$A$1:$G$96","'Sheet1'!$A$1:$H$96"}</definedName>
    <definedName name="____q10" hidden="1">{"'Sheet1'!$A$1:$G$96","'Sheet1'!$A$1:$H$96"}</definedName>
    <definedName name="____q2" hidden="1">{"'Sheet1'!$A$1:$G$96","'Sheet1'!$A$1:$H$96"}</definedName>
    <definedName name="____q3" hidden="1">{"'Sheet1'!$A$1:$G$96","'Sheet1'!$A$1:$H$96"}</definedName>
    <definedName name="____q4" hidden="1">{"'Sheet1'!$A$1:$G$96","'Sheet1'!$A$1:$H$96"}</definedName>
    <definedName name="____q5" hidden="1">{"'Sheet1'!$A$1:$G$96","'Sheet1'!$A$1:$H$96"}</definedName>
    <definedName name="____q6" hidden="1">{"'Sheet1'!$A$1:$G$96","'Sheet1'!$A$1:$H$96"}</definedName>
    <definedName name="____q8" hidden="1">{"'Sheet1'!$A$1:$G$96","'Sheet1'!$A$1:$H$96"}</definedName>
    <definedName name="____q9" hidden="1">{"'Sheet1'!$A$1:$G$96","'Sheet1'!$A$1:$H$96"}</definedName>
    <definedName name="____sdf2" hidden="1">{"'Sheet1'!$A$1:$G$96","'Sheet1'!$A$1:$H$96"}</definedName>
    <definedName name="____x1" hidden="1">{"'Sheet1'!$A$1:$G$96","'Sheet1'!$A$1:$H$96"}</definedName>
    <definedName name="____x2" hidden="1">{"'Sheet1'!$A$1:$G$96","'Sheet1'!$A$1:$H$96"}</definedName>
    <definedName name="____z1" hidden="1">{"'Sheet1'!$A$1:$G$96","'Sheet1'!$A$1:$H$96"}</definedName>
    <definedName name="____z3" hidden="1">{"'Sheet1'!$A$1:$G$96","'Sheet1'!$A$1:$H$96"}</definedName>
    <definedName name="____z4" hidden="1">{"'Sheet1'!$A$1:$G$96","'Sheet1'!$A$1:$H$96"}</definedName>
    <definedName name="___a1" hidden="1">{"'Sheet1'!$A$1:$G$96","'Sheet1'!$A$1:$H$96"}</definedName>
    <definedName name="___A100000">[1]История!$38:$38</definedName>
    <definedName name="___a2" hidden="1">{"'Sheet1'!$A$1:$G$96","'Sheet1'!$A$1:$H$96"}</definedName>
    <definedName name="___A66000">[1]История!$A$55001</definedName>
    <definedName name="___A68000">[1]История!$A$65000</definedName>
    <definedName name="___A77000">[1]История!$A$55000</definedName>
    <definedName name="___cvb5" hidden="1">{"'Sheet1'!$A$1:$G$96","'Sheet1'!$A$1:$H$96"}</definedName>
    <definedName name="___f11" hidden="1">{#N/A,#N/A,TRUE,"План продаж";#N/A,#N/A,TRUE,"Склад гот.прод";#N/A,#N/A,TRUE,"План отгрузки"}</definedName>
    <definedName name="___g7" hidden="1">{"'Sheet1'!$A$1:$G$96","'Sheet1'!$A$1:$H$96"}</definedName>
    <definedName name="___nm7" hidden="1">{"'Sheet1'!$A$1:$G$96","'Sheet1'!$A$1:$H$96"}</definedName>
    <definedName name="___nm8" hidden="1">{"'Sheet1'!$A$1:$G$96","'Sheet1'!$A$1:$H$96"}</definedName>
    <definedName name="___q1" hidden="1">{"'Sheet1'!$A$1:$G$96","'Sheet1'!$A$1:$H$96"}</definedName>
    <definedName name="___q10" hidden="1">{"'Sheet1'!$A$1:$G$96","'Sheet1'!$A$1:$H$96"}</definedName>
    <definedName name="___q2" hidden="1">{"'Sheet1'!$A$1:$G$96","'Sheet1'!$A$1:$H$96"}</definedName>
    <definedName name="___q3" hidden="1">{"'Sheet1'!$A$1:$G$96","'Sheet1'!$A$1:$H$96"}</definedName>
    <definedName name="___q4" hidden="1">{"'Sheet1'!$A$1:$G$96","'Sheet1'!$A$1:$H$96"}</definedName>
    <definedName name="___q5" hidden="1">{"'Sheet1'!$A$1:$G$96","'Sheet1'!$A$1:$H$96"}</definedName>
    <definedName name="___q6" hidden="1">{"'Sheet1'!$A$1:$G$96","'Sheet1'!$A$1:$H$96"}</definedName>
    <definedName name="___q8" hidden="1">{"'Sheet1'!$A$1:$G$96","'Sheet1'!$A$1:$H$96"}</definedName>
    <definedName name="___q9" hidden="1">{"'Sheet1'!$A$1:$G$96","'Sheet1'!$A$1:$H$96"}</definedName>
    <definedName name="___sdf2" hidden="1">{"'Sheet1'!$A$1:$G$96","'Sheet1'!$A$1:$H$96"}</definedName>
    <definedName name="___x1" hidden="1">{"'Sheet1'!$A$1:$G$96","'Sheet1'!$A$1:$H$96"}</definedName>
    <definedName name="___x2" hidden="1">{"'Sheet1'!$A$1:$G$96","'Sheet1'!$A$1:$H$96"}</definedName>
    <definedName name="___z1" hidden="1">{"'Sheet1'!$A$1:$G$96","'Sheet1'!$A$1:$H$96"}</definedName>
    <definedName name="___z3" hidden="1">{"'Sheet1'!$A$1:$G$96","'Sheet1'!$A$1:$H$96"}</definedName>
    <definedName name="___z4" hidden="1">{"'Sheet1'!$A$1:$G$96","'Sheet1'!$A$1:$H$96"}</definedName>
    <definedName name="__a1" hidden="1">{"'Sheet1'!$A$1:$G$96","'Sheet1'!$A$1:$H$96"}</definedName>
    <definedName name="__A100000">[1]История!$38:$38</definedName>
    <definedName name="__a2" hidden="1">{"'Sheet1'!$A$1:$G$96","'Sheet1'!$A$1:$H$96"}</definedName>
    <definedName name="__A66000">[1]История!$A$55001</definedName>
    <definedName name="__A68000">[1]История!$A$65000</definedName>
    <definedName name="__A77000">[1]История!$A$55000</definedName>
    <definedName name="__cvb5" hidden="1">{"'Sheet1'!$A$1:$G$96","'Sheet1'!$A$1:$H$96"}</definedName>
    <definedName name="__end97">[2]assumptions!$B$5</definedName>
    <definedName name="__end98">[2]assumptions!$B$7</definedName>
    <definedName name="__f11" hidden="1">{#N/A,#N/A,TRUE,"План продаж";#N/A,#N/A,TRUE,"Склад гот.прод";#N/A,#N/A,TRUE,"План отгрузки"}</definedName>
    <definedName name="__feb99">[2]assumptions!$B$9</definedName>
    <definedName name="__g7" hidden="1">{"'Sheet1'!$A$1:$G$96","'Sheet1'!$A$1:$H$96"}</definedName>
    <definedName name="__nm7" hidden="1">{"'Sheet1'!$A$1:$G$96","'Sheet1'!$A$1:$H$96"}</definedName>
    <definedName name="__nm8" hidden="1">{"'Sheet1'!$A$1:$G$96","'Sheet1'!$A$1:$H$96"}</definedName>
    <definedName name="__q1" hidden="1">{"'Sheet1'!$A$1:$G$96","'Sheet1'!$A$1:$H$96"}</definedName>
    <definedName name="__q10" hidden="1">{"'Sheet1'!$A$1:$G$96","'Sheet1'!$A$1:$H$96"}</definedName>
    <definedName name="__q2" hidden="1">{"'Sheet1'!$A$1:$G$96","'Sheet1'!$A$1:$H$96"}</definedName>
    <definedName name="__q3" hidden="1">{"'Sheet1'!$A$1:$G$96","'Sheet1'!$A$1:$H$96"}</definedName>
    <definedName name="__q4" hidden="1">{"'Sheet1'!$A$1:$G$96","'Sheet1'!$A$1:$H$96"}</definedName>
    <definedName name="__q5" hidden="1">{"'Sheet1'!$A$1:$G$96","'Sheet1'!$A$1:$H$96"}</definedName>
    <definedName name="__q6" hidden="1">{"'Sheet1'!$A$1:$G$96","'Sheet1'!$A$1:$H$96"}</definedName>
    <definedName name="__q8" hidden="1">{"'Sheet1'!$A$1:$G$96","'Sheet1'!$A$1:$H$96"}</definedName>
    <definedName name="__q9" hidden="1">{"'Sheet1'!$A$1:$G$96","'Sheet1'!$A$1:$H$96"}</definedName>
    <definedName name="__sdf2" hidden="1">{"'Sheet1'!$A$1:$G$96","'Sheet1'!$A$1:$H$96"}</definedName>
    <definedName name="__x1" hidden="1">{"'Sheet1'!$A$1:$G$96","'Sheet1'!$A$1:$H$96"}</definedName>
    <definedName name="__x2" hidden="1">{"'Sheet1'!$A$1:$G$96","'Sheet1'!$A$1:$H$96"}</definedName>
    <definedName name="__z1" hidden="1">{"'Sheet1'!$A$1:$G$96","'Sheet1'!$A$1:$H$96"}</definedName>
    <definedName name="__z3" hidden="1">{"'Sheet1'!$A$1:$G$96","'Sheet1'!$A$1:$H$96"}</definedName>
    <definedName name="__z4" hidden="1">{"'Sheet1'!$A$1:$G$96","'Sheet1'!$A$1:$H$96"}</definedName>
    <definedName name="_a1" hidden="1">{"'Sheet1'!$A$1:$G$96","'Sheet1'!$A$1:$H$96"}</definedName>
    <definedName name="_A100000">[1]История!$A$38:$IV$38</definedName>
    <definedName name="_a2" hidden="1">{"'Sheet1'!$A$1:$G$96","'Sheet1'!$A$1:$H$96"}</definedName>
    <definedName name="_A66000">[1]История!$A$55001</definedName>
    <definedName name="_A68000">[1]История!$A$65000</definedName>
    <definedName name="_A77000">[1]История!$A$55000</definedName>
    <definedName name="_cvb5" hidden="1">{"'Sheet1'!$A$1:$G$96","'Sheet1'!$A$1:$H$96"}</definedName>
    <definedName name="_end97">[3]assumptions!$B$5</definedName>
    <definedName name="_end98">[3]assumptions!$B$7</definedName>
    <definedName name="_f11" hidden="1">{#N/A,#N/A,TRUE,"План продаж";#N/A,#N/A,TRUE,"Склад гот.прод";#N/A,#N/A,TRUE,"План отгрузки"}</definedName>
    <definedName name="_feb99">[3]assumptions!$B$9</definedName>
    <definedName name="_g7" hidden="1">{"'Sheet1'!$A$1:$G$96","'Sheet1'!$A$1:$H$96"}</definedName>
    <definedName name="_nm7" hidden="1">{"'Sheet1'!$A$1:$G$96","'Sheet1'!$A$1:$H$96"}</definedName>
    <definedName name="_nm8" hidden="1">{"'Sheet1'!$A$1:$G$96","'Sheet1'!$A$1:$H$96"}</definedName>
    <definedName name="_Order1" hidden="1">255</definedName>
    <definedName name="_q1" hidden="1">{"'Sheet1'!$A$1:$G$96","'Sheet1'!$A$1:$H$96"}</definedName>
    <definedName name="_q10" hidden="1">{"'Sheet1'!$A$1:$G$96","'Sheet1'!$A$1:$H$96"}</definedName>
    <definedName name="_q2" hidden="1">{"'Sheet1'!$A$1:$G$96","'Sheet1'!$A$1:$H$96"}</definedName>
    <definedName name="_q3" hidden="1">{"'Sheet1'!$A$1:$G$96","'Sheet1'!$A$1:$H$96"}</definedName>
    <definedName name="_q4" hidden="1">{"'Sheet1'!$A$1:$G$96","'Sheet1'!$A$1:$H$96"}</definedName>
    <definedName name="_q5" hidden="1">{"'Sheet1'!$A$1:$G$96","'Sheet1'!$A$1:$H$96"}</definedName>
    <definedName name="_q6" hidden="1">{"'Sheet1'!$A$1:$G$96","'Sheet1'!$A$1:$H$96"}</definedName>
    <definedName name="_q8" hidden="1">{"'Sheet1'!$A$1:$G$96","'Sheet1'!$A$1:$H$96"}</definedName>
    <definedName name="_q9" hidden="1">{"'Sheet1'!$A$1:$G$96","'Sheet1'!$A$1:$H$96"}</definedName>
    <definedName name="_sdf2" hidden="1">{"'Sheet1'!$A$1:$G$96","'Sheet1'!$A$1:$H$96"}</definedName>
    <definedName name="_x1" hidden="1">{"'Sheet1'!$A$1:$G$96","'Sheet1'!$A$1:$H$96"}</definedName>
    <definedName name="_x2" hidden="1">{"'Sheet1'!$A$1:$G$96","'Sheet1'!$A$1:$H$96"}</definedName>
    <definedName name="_z1" hidden="1">{"'Sheet1'!$A$1:$G$96","'Sheet1'!$A$1:$H$96"}</definedName>
    <definedName name="_z3" hidden="1">{"'Sheet1'!$A$1:$G$96","'Sheet1'!$A$1:$H$96"}</definedName>
    <definedName name="_z4" hidden="1">{"'Sheet1'!$A$1:$G$96","'Sheet1'!$A$1:$H$96"}</definedName>
    <definedName name="_xlnm._FilterDatabase" localSheetId="0" hidden="1">'3.1.1'!$A$7:$I$28</definedName>
    <definedName name="_xlnm._FilterDatabase" localSheetId="1" hidden="1">'3.1.2'!$A$7:$L$42</definedName>
    <definedName name="_xlnm._FilterDatabase" localSheetId="2" hidden="1">'3.1.3'!$A$7:$L$24</definedName>
    <definedName name="_xlnm._FilterDatabase" localSheetId="3" hidden="1">'3.2'!$A$4:$F$84</definedName>
    <definedName name="_xlnm._FilterDatabase" localSheetId="4" hidden="1">'3.3'!$A$3:$H$45</definedName>
    <definedName name="_xlnm._FilterDatabase" hidden="1">#REF!</definedName>
    <definedName name="aaaaaaaaaaaaaaa" hidden="1">{#N/A,#N/A,TRUE,"Лист2"}</definedName>
    <definedName name="Access_Button" hidden="1">"КРС_98_план_NN_Таблица"</definedName>
    <definedName name="AccessDatabase" hidden="1">"C:\Мои документы\Work.mdb"</definedName>
    <definedName name="Activities">[4]Activities!$A$2:$A$15</definedName>
    <definedName name="ADMIN">[5]Параметры_i!$G$18</definedName>
    <definedName name="as" hidden="1">{"'Sheet1'!$A$1:$G$96","'Sheet1'!$A$1:$H$96"}</definedName>
    <definedName name="asda" hidden="1">{0,0}</definedName>
    <definedName name="asfd4" hidden="1">{"'Sheet1'!$A$1:$G$96","'Sheet1'!$A$1:$H$96"}</definedName>
    <definedName name="asfd41" hidden="1">{"'Sheet1'!$A$1:$G$96","'Sheet1'!$A$1:$H$96"}</definedName>
    <definedName name="ASFD412" hidden="1">{"'Sheet1'!$A$1:$G$96","'Sheet1'!$A$1:$H$96"}</definedName>
    <definedName name="avrate98">[3]assumptions!$B$6</definedName>
    <definedName name="avrate99">[3]assumptions!$B$10</definedName>
    <definedName name="BP_SarNG_Mes">[6]ITOGI!$C$37,[6]ITOGI!$H$37,[6]ITOGI!$M$37,[6]ITOGI!$C$53,[6]ITOGI!$M$53</definedName>
    <definedName name="Button_4">"Ожидаемое_поступление_99г__Ноябрь_Таблица"</definedName>
    <definedName name="cfhg" hidden="1">{"'Sheet1'!$A$1:$G$96","'Sheet1'!$A$1:$H$96"}</definedName>
    <definedName name="CHGF2">[7]данные!$C$82:$AG$128</definedName>
    <definedName name="cvb">'[8]03-04г'!$A$460:$AB$540</definedName>
    <definedName name="d" hidden="1">{"'Sheet1'!$A$1:$G$96","'Sheet1'!$A$1:$H$96"}</definedName>
    <definedName name="da" hidden="1">{0,0}</definedName>
    <definedName name="deviation1">'[9]Линейная чувствительность'!$B$5</definedName>
    <definedName name="df" hidden="1">{"'Sheet1'!$A$1:$G$96","'Sheet1'!$A$1:$H$96"}</definedName>
    <definedName name="dfgdfgfdg" hidden="1">{"'Sheet1'!$A$1:$G$96","'Sheet1'!$A$1:$H$96"}</definedName>
    <definedName name="dfgdgdfg" hidden="1">{"'Sheet1'!$A$1:$G$96","'Sheet1'!$A$1:$H$96"}</definedName>
    <definedName name="dfgdgfhg" hidden="1">{"'Sheet1'!$A$1:$G$96","'Sheet1'!$A$1:$H$96"}</definedName>
    <definedName name="dfsfdsfs" hidden="1">{0,0}</definedName>
    <definedName name="dgsgdsfdsf" hidden="1">{0,0}</definedName>
    <definedName name="dolrate">[10]Rev!$I$254</definedName>
    <definedName name="ds" hidden="1">{"'Sheet1'!$A$1:$G$96","'Sheet1'!$A$1:$H$96"}</definedName>
    <definedName name="dsf" hidden="1">{"'Sheet1'!$A$1:$G$96","'Sheet1'!$A$1:$H$96"}</definedName>
    <definedName name="dvrMonth">'[11]#ССЫЛКА'!$I$15</definedName>
    <definedName name="e" hidden="1">{"'Sheet1'!$A$1:$G$96","'Sheet1'!$A$1:$H$96"}</definedName>
    <definedName name="ererer" hidden="1">{"'Sheet1'!$A$1:$G$96","'Sheet1'!$A$1:$H$96"}</definedName>
    <definedName name="exrate1">[12]НЕДЕЛИ!$D$4</definedName>
    <definedName name="exrate2">[12]НЕДЕЛИ!$D$5</definedName>
    <definedName name="exrate3">[12]НЕДЕЛИ!$D$6</definedName>
    <definedName name="exrate4">[12]НЕДЕЛИ!$D$7</definedName>
    <definedName name="F" hidden="1">{#N/A,#N/A,TRUE,"План продаж";#N/A,#N/A,TRUE,"Склад гот.прод";#N/A,#N/A,TRUE,"План отгрузки"}</definedName>
    <definedName name="fd" hidden="1">{"'Sheet1'!$A$1:$G$96","'Sheet1'!$A$1:$H$96"}</definedName>
    <definedName name="ff" hidden="1">{"'Sheet1'!$A$1:$G$96","'Sheet1'!$A$1:$H$96"}</definedName>
    <definedName name="fg" hidden="1">{"'Sheet1'!$A$1:$G$96","'Sheet1'!$A$1:$H$96"}</definedName>
    <definedName name="fgfgf" hidden="1">{0,0}</definedName>
    <definedName name="fgfgfdfgdg" hidden="1">{0,0}</definedName>
    <definedName name="fgfgfg" hidden="1">{0,0}</definedName>
    <definedName name="fgghfthd" hidden="1">{"'Sheet1'!$A$1:$G$96","'Sheet1'!$A$1:$H$96"}</definedName>
    <definedName name="fghgfjhfj" hidden="1">{"'Sheet1'!$A$1:$G$96","'Sheet1'!$A$1:$H$96"}</definedName>
    <definedName name="fghh" hidden="1">{0,0}</definedName>
    <definedName name="fhdhdjf" hidden="1">{"'Sheet1'!$A$1:$G$96","'Sheet1'!$A$1:$H$96"}</definedName>
    <definedName name="fhgdgg" hidden="1">{"'Sheet1'!$A$1:$G$96","'Sheet1'!$A$1:$H$96"}</definedName>
    <definedName name="Fields">[4]Lists!$A$1:$A$300</definedName>
    <definedName name="fs" hidden="1">{"'Sheet1'!$A$1:$G$96","'Sheet1'!$A$1:$H$96"}</definedName>
    <definedName name="g" hidden="1">{"'Sheet1'!$A$1:$G$96","'Sheet1'!$A$1:$H$96"}</definedName>
    <definedName name="gfcgxdfg" hidden="1">{"'Sheet1'!$A$1:$G$96","'Sheet1'!$A$1:$H$96"}</definedName>
    <definedName name="gfhgfjnnhy" hidden="1">{"'Sheet1'!$A$1:$G$96","'Sheet1'!$A$1:$H$96"}</definedName>
    <definedName name="gfx" hidden="1">{#N/A,#N/A,TRUE,"План продаж";#N/A,#N/A,TRUE,"Склад гот.прод";#N/A,#N/A,TRUE,"План отгрузки"}</definedName>
    <definedName name="ggg" hidden="1">{#N/A,#N/A,TRUE,"План продаж";#N/A,#N/A,TRUE,"Склад гот.прод";#N/A,#N/A,TRUE,"План отгрузки"}</definedName>
    <definedName name="gggggg" hidden="1">{"'Sheet1'!$A$1:$G$96","'Sheet1'!$A$1:$H$96"}</definedName>
    <definedName name="ggggggggggggg" hidden="1">{#N/A,#N/A,TRUE,"Лист2"}</definedName>
    <definedName name="ghdfhgj" hidden="1">{"'Sheet1'!$A$1:$G$96","'Sheet1'!$A$1:$H$96"}</definedName>
    <definedName name="ghjk8" hidden="1">{"'Sheet1'!$A$1:$G$96","'Sheet1'!$A$1:$H$96"}</definedName>
    <definedName name="gj" hidden="1">{"'Sheet1'!$A$1:$G$96","'Sheet1'!$A$1:$H$96"}</definedName>
    <definedName name="gv">[13]лист2!$D$31</definedName>
    <definedName name="gvxgdfgd" hidden="1">{"'Sheet1'!$A$1:$G$96","'Sheet1'!$A$1:$H$96"}</definedName>
    <definedName name="h" hidden="1">{"'Sheet1'!$A$1:$G$96","'Sheet1'!$A$1:$H$96"}</definedName>
    <definedName name="hh" hidden="1">{#N/A,#N/A,TRUE,"План продаж";#N/A,#N/A,TRUE,"Склад гот.прод";#N/A,#N/A,TRUE,"План отгрузки"}</definedName>
    <definedName name="HHg" hidden="1">{#N/A,#N/A,TRUE,"План продаж";#N/A,#N/A,TRUE,"Склад гот.прод";#N/A,#N/A,TRUE,"План отгрузки"}</definedName>
    <definedName name="hhh" hidden="1">{"'Sheet1'!$A$1:$G$96","'Sheet1'!$A$1:$H$96"}</definedName>
    <definedName name="hj" hidden="1">{"'Sheet1'!$A$1:$G$96","'Sheet1'!$A$1:$H$96"}</definedName>
    <definedName name="HTML_CodePage" hidden="1">1252</definedName>
    <definedName name="HTML_Control" hidden="1">{"'Sheet1'!$A$1:$G$96","'Sheet1'!$A$1:$H$96"}</definedName>
    <definedName name="HTML_Description" hidden="1">""</definedName>
    <definedName name="HTML_Email" hidden="1">""</definedName>
    <definedName name="HTML_Header" hidden="1">"Working Capital"</definedName>
    <definedName name="HTML_LastUpdate" hidden="1">"9/11/00"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HD:Web Site “~adamodar”:pc:datasets:MyHTML.html"</definedName>
    <definedName name="HTML_Title" hidden="1">"wcdata"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" hidden="1">{#N/A,#N/A,TRUE,"Лист2"}</definedName>
    <definedName name="Introduction">[14]Описание!$A$1</definedName>
    <definedName name="j" hidden="1">{#N/A,#N/A,TRUE,"План продаж";#N/A,#N/A,TRUE,"Склад гот.прод";#N/A,#N/A,TRUE,"План отгрузки"}</definedName>
    <definedName name="jhh" hidden="1">{#N/A,#N/A,TRUE,"План продаж";#N/A,#N/A,TRUE,"Склад гот.прод";#N/A,#N/A,TRUE,"План отгрузки"}</definedName>
    <definedName name="JJ" hidden="1">{"'Sheet1'!$A$1:$G$96","'Sheet1'!$A$1:$H$96"}</definedName>
    <definedName name="jk" hidden="1">{#N/A,#N/A,TRUE,"Лист2"}</definedName>
    <definedName name="jkhkjujk" hidden="1">{"'Sheet1'!$A$1:$G$96","'Sheet1'!$A$1:$H$96"}</definedName>
    <definedName name="jkkkkkkk\" hidden="1">{"'Sheet1'!$A$1:$G$96","'Sheet1'!$A$1:$H$96"}</definedName>
    <definedName name="jutyj" hidden="1">{"'Sheet1'!$A$1:$G$96","'Sheet1'!$A$1:$H$96"}</definedName>
    <definedName name="k" hidden="1">{"'Sheet1'!$A$1:$G$96","'Sheet1'!$A$1:$H$96"}</definedName>
    <definedName name="kbk" hidden="1">{#N/A,#N/A,TRUE,"План продаж";#N/A,#N/A,TRUE,"Склад гот.прод";#N/A,#N/A,TRUE,"План отгрузки"}</definedName>
    <definedName name="l" hidden="1">{#N/A,#N/A,TRUE,"План продаж";#N/A,#N/A,TRUE,"Склад гот.прод";#N/A,#N/A,TRUE,"План отгрузки"}</definedName>
    <definedName name="marka_ped" localSheetId="0">#REF!</definedName>
    <definedName name="marka_ped" localSheetId="1">#REF!</definedName>
    <definedName name="marka_ped" localSheetId="2">#REF!</definedName>
    <definedName name="marka_ped">#REF!</definedName>
    <definedName name="mess">[15]Списки!$C$2:$C$13</definedName>
    <definedName name="Name">[16]Input!$B$3</definedName>
    <definedName name="Name1">[17]Input!$B$3</definedName>
    <definedName name="normativ" hidden="1">{#N/A,#N/A,TRUE,"План продаж";#N/A,#N/A,TRUE,"Склад гот.прод";#N/A,#N/A,TRUE,"План отгрузки"}</definedName>
    <definedName name="Opt_SarNG_Mes">[6]ITOGI!$D$53:$E$53,[6]ITOGI!$N$53:$O$53</definedName>
    <definedName name="P_Conc_Forec">[14]Связка!$D$5:$O$189</definedName>
    <definedName name="P_Conc_Hist">[14]Связка!$D$5:$D$189</definedName>
    <definedName name="P_IBSB_Forec">'[14]Баланс и отчеты'!$D$5:$O$175</definedName>
    <definedName name="P_ISBS_Hist">'[14]Баланс и отчеты'!$D$5:$D$144</definedName>
    <definedName name="Pe">'[18]Info-Plot'!$C$3</definedName>
    <definedName name="pqf">[19]Индексы!$C$63</definedName>
    <definedName name="Profit_tax_lessee">'[20]Selling data'!$E$7</definedName>
    <definedName name="Project">[21]обзор!$A$1</definedName>
    <definedName name="Purchase_price_end_user">'[20]Print Calc'!$E$23</definedName>
    <definedName name="Pwf">'[18]Info-Plot'!$C$4</definedName>
    <definedName name="Qliquid">'[18]Info-Plot'!$C$25</definedName>
    <definedName name="Qoil">'[18]Info-Plot'!$C$26</definedName>
    <definedName name="qq" hidden="1">{#N/A,#N/A,TRUE,"План продаж";#N/A,#N/A,TRUE,"Склад гот.прод";#N/A,#N/A,TRUE,"План отгрузки"}</definedName>
    <definedName name="qqq" hidden="1">{#N/A,#N/A,TRUE,"План продаж";#N/A,#N/A,TRUE,"Склад гот.прод";#N/A,#N/A,TRUE,"План отгрузки"}</definedName>
    <definedName name="qw" hidden="1">{#N/A,#N/A,TRUE,"План продаж";#N/A,#N/A,TRUE,"Склад гот.прод";#N/A,#N/A,TRUE,"План отгрузки"}</definedName>
    <definedName name="qwe" hidden="1">{#N/A,#N/A,TRUE,"План продаж";#N/A,#N/A,TRUE,"Склад гот.прод";#N/A,#N/A,TRUE,"План отгрузки"}</definedName>
    <definedName name="qww" hidden="1">{#N/A,#N/A,TRUE,"План продаж";#N/A,#N/A,TRUE,"Склад гот.прод";#N/A,#N/A,TRUE,"План отгрузки"}</definedName>
    <definedName name="Rate">[1]Input!$D$21:$BB$21</definedName>
    <definedName name="rate99">[3]Labor!$H$233</definedName>
    <definedName name="rg" hidden="1">{"'Sheet1'!$A$1:$G$96","'Sheet1'!$A$1:$H$96"}</definedName>
    <definedName name="rhyftghgfh" hidden="1">{"'Sheet1'!$A$1:$G$96","'Sheet1'!$A$1:$H$96"}</definedName>
    <definedName name="RPT160CELL10000531">[22]BS!$E$92</definedName>
    <definedName name="RPT160CELL10000537">[22]BS!$E$93</definedName>
    <definedName name="rtg" hidden="1">{"'Sheet1'!$A$1:$G$96","'Sheet1'!$A$1:$H$96"}</definedName>
    <definedName name="s" hidden="1">{"'Sheet1'!$A$1:$G$96","'Sheet1'!$A$1:$H$96"}</definedName>
    <definedName name="sa">[23]Индексы!$C$20</definedName>
    <definedName name="sd" hidden="1">{"'Sheet1'!$A$1:$G$96","'Sheet1'!$A$1:$H$96"}</definedName>
    <definedName name="sdasd" hidden="1">{0,0}</definedName>
    <definedName name="sdd" hidden="1">{"'Sheet1'!$A$1:$G$96","'Sheet1'!$A$1:$H$96"}</definedName>
    <definedName name="sdfsdf" hidden="1">{0,0}</definedName>
    <definedName name="sdfsdfd" hidden="1">{0,0}</definedName>
    <definedName name="sdfsdfsdf" hidden="1">{0,0,0,0;0,0,0,0;0,0,0,0}</definedName>
    <definedName name="sdfsfsdfsfsf" hidden="1">{0,0}</definedName>
    <definedName name="sfsfdgsdgsdg" hidden="1">{0,0}</definedName>
    <definedName name="Skv_SarNG_Mes1">[6]ITOGI!$U$22:$V$23,[6]ITOGI!$X$22:$Y$23,[6]ITOGI!$AD$22:$AD$23,[6]ITOGI!$Z$37:$AB$37,[6]ITOGI!$Z$53:$AB$53</definedName>
    <definedName name="Skv_SarNG_Sut1">[6]ITOGI!$U$10:$V$11,[6]ITOGI!$X$10:$Y$11,[6]ITOGI!$AD$10:$AD$11,[6]ITOGI!$Z$36:$AB$36,[6]ITOGI!$Z$52:$AB$52</definedName>
    <definedName name="su_ecn">[24]справочники!$AO$3:$AO$27</definedName>
    <definedName name="T_Cash_Sec">'[14]Баланс и отчеты'!$D$7:$D$8</definedName>
    <definedName name="T_Curr_Liabilities">'[14]Баланс и отчеты'!$D$27:$D$29</definedName>
    <definedName name="T_Currency">'[14]Баланс и отчеты'!$A$3</definedName>
    <definedName name="T_Dividends">'[14]Баланс и отчеты'!$D$85:$D$86</definedName>
    <definedName name="T_Eq_Adjustments">'[14]Баланс и отчеты'!$D$87:$D$88</definedName>
    <definedName name="T_Fixed_Assets">'[14]Баланс и отчеты'!$D$20:$D$21</definedName>
    <definedName name="T_Inc_Stat_2">'[14]Баланс и отчеты'!$D$64:$D$66</definedName>
    <definedName name="T_Inc_Stat_3">'[14]Баланс и отчеты'!$D$71:$D$73</definedName>
    <definedName name="T_Issue">[14]Стоимость!$A$30</definedName>
    <definedName name="T_Liab_1">'[14]Баланс и отчеты'!$D$34:$D$35</definedName>
    <definedName name="T_Liab_2">'[14]Баланс и отчеты'!$D$37:$D$41</definedName>
    <definedName name="T_LT_Debt">'[14]Баланс и отчеты'!$D$32:$D$32</definedName>
    <definedName name="T_Name">'[14]Баланс и отчеты'!$A$1</definedName>
    <definedName name="T_Net_Income">'[14]Баланс и отчеты'!$D$78:$D$78</definedName>
    <definedName name="T_No_Shares">[14]Стоимость!$C$25</definedName>
    <definedName name="T_Oper_Inc_1">'[14]Баланс и отчеты'!$D$53:$D$57</definedName>
    <definedName name="T_Oper_Inc_2">'[14]Баланс и отчеты'!$D$61:$D$61</definedName>
    <definedName name="T_Oth_Curr_Assets">'[14]Баланс и отчеты'!$D$9:$D$11</definedName>
    <definedName name="T_Other_Assets">'[14]Баланс и отчеты'!$D$19:$D$22</definedName>
    <definedName name="T_PPE">'[14]Баланс и отчеты'!$D$14:$D$15</definedName>
    <definedName name="T_Share_Price">[14]Стоимость!$C$27</definedName>
    <definedName name="T_Year">'[14]Баланс и отчеты'!$D$2</definedName>
    <definedName name="WOR">'[18]Info-Plot'!$C$17</definedName>
    <definedName name="wq" hidden="1">{#N/A,#N/A,TRUE,"План продаж";#N/A,#N/A,TRUE,"Склад гот.прод";#N/A,#N/A,TRUE,"План отгрузки"}</definedName>
    <definedName name="wrn.forecast." hidden="1">{#N/A,#N/A,FALSE,"model"}</definedName>
    <definedName name="wrn.forecastassumptions." hidden="1">{#N/A,#N/A,FALSE,"model"}</definedName>
    <definedName name="wrn.forecastROIC." hidden="1">{#N/A,#N/A,FALSE,"model"}</definedName>
    <definedName name="wrn.history." hidden="1">{#N/A,#N/A,FALSE,"model"}</definedName>
    <definedName name="wrn.histROIC." hidden="1">{#N/A,#N/A,FALSE,"model"}</definedName>
    <definedName name="wrn.ку." hidden="1">{#N/A,#N/A,TRUE,"Лист2"}</definedName>
    <definedName name="wrn.Курсовой._.проект." hidden="1">{#N/A,#N/A,TRUE,"План продаж";#N/A,#N/A,TRUE,"Склад гот.прод";#N/A,#N/A,TRUE,"План отгрузки"}</definedName>
    <definedName name="wrn.лпл." hidden="1">{#N/A,#N/A,FALSE,"Лист6"}</definedName>
    <definedName name="ww" hidden="1">{#N/A,#N/A,TRUE,"План продаж";#N/A,#N/A,TRUE,"Склад гот.прод";#N/A,#N/A,TRUE,"План отгрузки"}</definedName>
    <definedName name="yfn">'[25]таблица руководству'!$P$1</definedName>
    <definedName name="yt" hidden="1">{"'Sheet1'!$A$1:$G$96","'Sheet1'!$A$1:$H$96"}</definedName>
    <definedName name="yu" hidden="1">{"'Sheet1'!$A$1:$G$96","'Sheet1'!$A$1:$H$96"}</definedName>
    <definedName name="yui" hidden="1">{"'Sheet1'!$A$1:$G$96","'Sheet1'!$A$1:$H$96"}</definedName>
    <definedName name="zavod_kabel" localSheetId="0">#REF!</definedName>
    <definedName name="zavod_kabel" localSheetId="1">#REF!</definedName>
    <definedName name="zavod_kabel" localSheetId="2">#REF!</definedName>
    <definedName name="zavod_kabel">#REF!</definedName>
    <definedName name="zavod_su_ecn">[24]справочники!$AQ$3:$AQ$14</definedName>
    <definedName name="zavod_transf">[24]справочники!$AU$3:$AU$6</definedName>
    <definedName name="а1" hidden="1">{"'Sheet1'!$A$1:$G$96","'Sheet1'!$A$1:$H$96"}</definedName>
    <definedName name="а2" hidden="1">{"'Sheet1'!$A$1:$G$96","'Sheet1'!$A$1:$H$96"}</definedName>
    <definedName name="аа">[26]Лист3!$Y$11</definedName>
    <definedName name="ааа" hidden="1">{#N/A,#N/A,TRUE,"План продаж";#N/A,#N/A,TRUE,"Склад гот.прод";#N/A,#N/A,TRUE,"План отгрузки"}</definedName>
    <definedName name="ааааа11111" hidden="1">{"'Sheet1'!$A$1:$G$96","'Sheet1'!$A$1:$H$96"}</definedName>
    <definedName name="ав" hidden="1">{#N/A,#N/A,TRUE,"План продаж";#N/A,#N/A,TRUE,"Склад гот.прод";#N/A,#N/A,TRUE,"План отгрузки"}</definedName>
    <definedName name="авг.опер.Н" hidden="1">{"'Sheet1'!$A$1:$G$96","'Sheet1'!$A$1:$H$96"}</definedName>
    <definedName name="август05">[27]база1!$B$355:$R$407</definedName>
    <definedName name="август06">[28]база1!$B$431:$R$490</definedName>
    <definedName name="авпаврп">[29]база1!$B$114:$R$161</definedName>
    <definedName name="авпарпар" hidden="1">{"'Sheet1'!$A$1:$G$96","'Sheet1'!$A$1:$H$96"}</definedName>
    <definedName name="авпекго" hidden="1">{"'Sheet1'!$A$1:$G$96","'Sheet1'!$A$1:$H$96"}</definedName>
    <definedName name="авр">[30]настроики!$A$5</definedName>
    <definedName name="ак4" hidden="1">{#N/A,#N/A,TRUE,"План продаж";#N/A,#N/A,TRUE,"Склад гот.прод";#N/A,#N/A,TRUE,"План отгрузки"}</definedName>
    <definedName name="акрароо" hidden="1">{"'Sheet1'!$A$1:$G$96","'Sheet1'!$A$1:$H$96"}</definedName>
    <definedName name="амит" hidden="1">{"'Sheet1'!$A$1:$G$96","'Sheet1'!$A$1:$H$96"}</definedName>
    <definedName name="анализ" hidden="1">{#N/A,#N/A,TRUE,"Лист2"}</definedName>
    <definedName name="Анализ_пр1">[31]Анализ!$D$21:$F$25,[31]Анализ!$D$35:$F$39,[31]Анализ!$D$49:$F$53,[31]Анализ!$D$63:$F$67,[31]Анализ!$D$77:$F$81,[31]Анализ!$D$91:$F$95,[31]Анализ!$D$105:$F$109,[31]Анализ!$D$119:$F$123</definedName>
    <definedName name="Анализ_пр11">[31]Анализ!$B$21:$B$25,[31]Анализ!$B$35:$B$39,[31]Анализ!$B$49:$B$53,[31]Анализ!$B$63:$B$67,[31]Анализ!$B$77:$B$81,[31]Анализ!$B$91:$B$95,[31]Анализ!$B$105:$B$109,[31]Анализ!$B$119:$B$123</definedName>
    <definedName name="Анализ_пр2">[31]Анализ!$D$28,[31]Анализ!$E$28:$E$31,[31]Анализ!$D$42,[31]Анализ!$E$42:$E$45,[31]Анализ!$D$56,[31]Анализ!$E$56:$E$59,[31]Анализ!$D$70,[31]Анализ!$E$70:$E$73,[31]Анализ!$D$84,[31]Анализ!$E$84:$E$87,[31]Анализ!$D$98,[31]Анализ!$E$98:$E$101,[31]Анализ!$D$112,[31]Анализ!$E$112:$E$115</definedName>
    <definedName name="Анализ_пр2_2">[31]Анализ!$D$126,[31]Анализ!$E$126:$E$129</definedName>
    <definedName name="Анализ_пр22">[31]Анализ!$B$29:$B$31,[31]Анализ!$B$43:$B$45,[31]Анализ!$B$57:$B$59,[31]Анализ!$B$71:$B$73,[31]Анализ!$B$85:$B$87,[31]Анализ!$B$99:$B$101,[31]Анализ!$B$113:$B$115,[31]Анализ!$B$127:$B$129</definedName>
    <definedName name="Анализ2" hidden="1">{#N/A,#N/A,TRUE,"План продаж";#N/A,#N/A,TRUE,"Склад гот.прод";#N/A,#N/A,TRUE,"План отгрузки"}</definedName>
    <definedName name="анблоки">[32]заявка_на_произ!$115:$115</definedName>
    <definedName name="ап">'[33]2003'!$Z$3</definedName>
    <definedName name="апарпогрлролбодболюолюлбсрвкекн" hidden="1">{"'Sheet1'!$A$1:$G$96","'Sheet1'!$A$1:$H$96"}</definedName>
    <definedName name="апер" hidden="1">{"'Sheet1'!$A$1:$G$96","'Sheet1'!$A$1:$H$96"}</definedName>
    <definedName name="апоа" hidden="1">{"'Sheet1'!$A$1:$G$96","'Sheet1'!$A$1:$H$96"}</definedName>
    <definedName name="апр" hidden="1">{#N/A,#N/A,TRUE,"Лист2"}</definedName>
    <definedName name="аправ" hidden="1">{"'Sheet1'!$A$1:$G$96","'Sheet1'!$A$1:$H$96"}</definedName>
    <definedName name="апрель05">[27]база1!$B$156:$R$203</definedName>
    <definedName name="апрель06">[34]база1!$B$182:$R$233</definedName>
    <definedName name="апрпоонгеш" hidden="1">{"'Sheet1'!$A$1:$G$96","'Sheet1'!$A$1:$H$96"}</definedName>
    <definedName name="араго" hidden="1">{"'Sheet1'!$A$1:$G$96","'Sheet1'!$A$1:$H$96"}</definedName>
    <definedName name="арппр" hidden="1">{"'Sheet1'!$A$1:$G$96","'Sheet1'!$A$1:$H$96"}</definedName>
    <definedName name="_xlnm.Database" localSheetId="0">#REF!</definedName>
    <definedName name="_xlnm.Database" localSheetId="1">#REF!</definedName>
    <definedName name="_xlnm.Database" localSheetId="2">#REF!</definedName>
    <definedName name="_xlnm.Database">#REF!</definedName>
    <definedName name="Банк">[16]Кредиты!$U$11:$U$26</definedName>
    <definedName name="Банк1">[16]ФВ!$U$11:$U$23</definedName>
    <definedName name="Банк11">[35]ФВ!$U$11:$U$23</definedName>
    <definedName name="Банк12">[35]ФВ!$U$11:$U$23</definedName>
    <definedName name="БезПрЗакупки">[36]Расчет!$D$2</definedName>
    <definedName name="БезПрИмпортныеОС">[36]Расчет!$D$3</definedName>
    <definedName name="бел1">[37]Индексы!$C$44</definedName>
    <definedName name="бел2">[37]Индексы!$D$44</definedName>
    <definedName name="бел3">[37]Индексы!$E$44</definedName>
    <definedName name="бел4">[37]Индексы!$F$44</definedName>
    <definedName name="белы1">[37]Индексы!$C$13</definedName>
    <definedName name="блро" hidden="1">{"'Sheet1'!$A$1:$G$96","'Sheet1'!$A$1:$H$96"}</definedName>
    <definedName name="брикеты" hidden="1">{"'Sheet1'!$A$1:$G$96","'Sheet1'!$A$1:$H$96"}</definedName>
    <definedName name="бть" hidden="1">{"'Sheet1'!$A$1:$G$96","'Sheet1'!$A$1:$H$96"}</definedName>
    <definedName name="в133">[1]Calculation!$D$133</definedName>
    <definedName name="в2" hidden="1">{"'Sheet1'!$A$1:$G$96","'Sheet1'!$A$1:$H$96"}</definedName>
    <definedName name="ва" hidden="1">{"'Sheet1'!$A$1:$G$96","'Sheet1'!$A$1:$H$96"}</definedName>
    <definedName name="вае" hidden="1">{"'Sheet1'!$A$1:$G$96","'Sheet1'!$A$1:$H$96"}</definedName>
    <definedName name="ВАОЛПМАУГШ" hidden="1">{#N/A,#N/A,TRUE,"План продаж";#N/A,#N/A,TRUE,"Склад гот.прод";#N/A,#N/A,TRUE,"План отгрузки"}</definedName>
    <definedName name="вап3" hidden="1">{"'Sheet1'!$A$1:$G$96","'Sheet1'!$A$1:$H$96"}</definedName>
    <definedName name="вапва" hidden="1">{#N/A,#N/A,TRUE,"Лист2"}</definedName>
    <definedName name="вапвап" hidden="1">{#N/A,#N/A,TRUE,"Лист2"}</definedName>
    <definedName name="ваыкпав" hidden="1">{#N/A,#N/A,TRUE,"Лист2"}</definedName>
    <definedName name="ввв" hidden="1">{#N/A,#N/A,TRUE,"План продаж";#N/A,#N/A,TRUE,"Склад гот.прод";#N/A,#N/A,TRUE,"План отгрузки"}</definedName>
    <definedName name="вввв" hidden="1">{"'Sheet1'!$A$1:$G$96","'Sheet1'!$A$1:$H$96"}</definedName>
    <definedName name="Век" hidden="1">{#N/A,#N/A,TRUE,"План продаж";#N/A,#N/A,TRUE,"Склад гот.прод";#N/A,#N/A,TRUE,"План отгрузки"}</definedName>
    <definedName name="векленко" hidden="1">{#N/A,#N/A,TRUE,"План продаж";#N/A,#N/A,TRUE,"Склад гот.прод";#N/A,#N/A,TRUE,"План отгрузки"}</definedName>
    <definedName name="ви" hidden="1">{"'Sheet1'!$A$1:$G$96","'Sheet1'!$A$1:$H$96"}</definedName>
    <definedName name="Вид">[38]Кредиты!$AF$11:$AF$12</definedName>
    <definedName name="вос1">[37]Индексы!$C$12</definedName>
    <definedName name="вп" hidden="1">{"'Sheet1'!$A$1:$G$96","'Sheet1'!$A$1:$H$96"}</definedName>
    <definedName name="впвене" hidden="1">{"'Sheet1'!$A$1:$G$96","'Sheet1'!$A$1:$H$96"}</definedName>
    <definedName name="впр" hidden="1">{#N/A,#N/A,TRUE,"Лист2"}</definedName>
    <definedName name="впрапр" hidden="1">{"'Sheet1'!$A$1:$G$96","'Sheet1'!$A$1:$H$96"}</definedName>
    <definedName name="всп">[19]Индексы!$C$3</definedName>
    <definedName name="ву" hidden="1">{#N/A,#N/A,TRUE,"Лист2"}</definedName>
    <definedName name="вы" hidden="1">{0,0}</definedName>
    <definedName name="выа" hidden="1">{#N/A,#N/A,TRUE,"План продаж";#N/A,#N/A,TRUE,"Склад гот.прод";#N/A,#N/A,TRUE,"План отгрузки"}</definedName>
    <definedName name="выва">[39]Кредиты!$U$11:$U$26</definedName>
    <definedName name="г2с1">'[37]Программа(М)'!$H$16</definedName>
    <definedName name="г2с2">'[37]Программа(М)'!$I$16</definedName>
    <definedName name="г2с3">'[37]Программа(М)'!$J$16</definedName>
    <definedName name="г2с4">'[37]Программа(М)'!$K$16</definedName>
    <definedName name="газ_год">[31]Газ!$N$37:$P$61,[31]Газ!$N$66:$P$90,[31]Газ!$N$106:$P$115,[31]Газ!$N$118:$P$127,[31]Газ!$N$130:$P$139,[31]Газ!$N$142:$P$151,[31]Газ!$N$174:$P$201,[31]Газ!$N$206:$P$230,[31]Газ!$N$235:$P$259,[31]Газ!$N$264:$P$290,[31]Газ!$N$295:$P$304,[31]Газ!$N$307:$P$316,[31]Газ!$N$320:$P$328</definedName>
    <definedName name="газ_месяц">[31]Газ!$I$37:$K$61,[31]Газ!$I$66:$K$90,[31]Газ!$I$106:$K$115,[31]Газ!$I$118:$K$127,[31]Газ!$I$130:$K$139,[31]Газ!$I$142:$K$151,[31]Газ!$I$174:$K$201,[31]Газ!$I$206:$K$230,[31]Газ!$I$235:$K$259,[31]Газ!$I$264:$K$290,[31]Газ!$I$295:$K$304,[31]Газ!$I$307:$K$316,[31]Газ!$I$320:$K$328</definedName>
    <definedName name="гзщхшщхщз" hidden="1">{"'Sheet1'!$A$1:$G$96","'Sheet1'!$A$1:$H$96"}</definedName>
    <definedName name="год">'[40]таблица руководству'!$Y$2</definedName>
    <definedName name="ГОК" hidden="1">{"'Sheet1'!$A$1:$G$96","'Sheet1'!$A$1:$H$96"}</definedName>
    <definedName name="Гостиница_СВЕТЛИЦАФИНПЛАН">[41]финплан!$B$12:$J$50</definedName>
    <definedName name="график" hidden="1">{#N/A,#N/A,TRUE,"Лист2"}</definedName>
    <definedName name="Грп_год1">'[31]ГРП, Оптимизация'!$C$87:$D$87,'[31]ГРП, Оптимизация'!$F$87:$G$87,'[31]ГРП, Оптимизация'!$I$87:$J$87,'[31]ГРП, Оптимизация'!$C$90:$D$90,'[31]ГРП, Оптимизация'!$F$90:$G$90,'[31]ГРП, Оптимизация'!$I$90:$J$90,'[31]ГРП, Оптимизация'!$C$93:$D$93</definedName>
    <definedName name="Грп_год2">'[31]ГРП, Оптимизация'!$F$93:$G$93,'[31]ГРП, Оптимизация'!$I$93:$J$93,'[31]ГРП, Оптимизация'!$C$96:$D$96,'[31]ГРП, Оптимизация'!$F$96:$G$96,'[31]ГРП, Оптимизация'!$I$96:$J$96,'[31]ГРП, Оптимизация'!$C$99:$D$99,'[31]ГРП, Оптимизация'!$F$99:$G$99</definedName>
    <definedName name="Грп_год3">'[31]ГРП, Оптимизация'!$I$99:$J$99,'[31]ГРП, Оптимизация'!$C$102:$D$102,'[31]ГРП, Оптимизация'!$F$102:$G$102,'[31]ГРП, Оптимизация'!$I$102:$J$102,'[31]ГРП, Оптимизация'!$C$105:$D$105,'[31]ГРП, Оптимизация'!$F$105:$G$105,'[31]ГРП, Оптимизация'!$I$105:$J$105</definedName>
    <definedName name="Грп_год4">'[31]ГРП, Оптимизация'!$C$108:$D$108,'[31]ГРП, Оптимизация'!$F$108:$G$108,'[31]ГРП, Оптимизация'!$I$108:$J$108</definedName>
    <definedName name="гсм">[19]Индексы!$C$18</definedName>
    <definedName name="д" hidden="1">{"'Sheet1'!$A$1:$G$96","'Sheet1'!$A$1:$H$96"}</definedName>
    <definedName name="да" hidden="1">{#N/A,#N/A,TRUE,"Лист2"}</definedName>
    <definedName name="дата_год">[30]настроики!$K$4</definedName>
    <definedName name="два1">[37]Индексы!$C$9</definedName>
    <definedName name="двтро" hidden="1">{#N/A,#N/A,TRUE,"План продаж";#N/A,#N/A,TRUE,"Склад гот.прод";#N/A,#N/A,TRUE,"План отгрузки"}</definedName>
    <definedName name="дг">[30]настроики!$A$1</definedName>
    <definedName name="дев1">[37]Индексы!$C$14</definedName>
    <definedName name="декабрь04">[42]база1!$B$625:$S$673</definedName>
    <definedName name="декабрь05">[27]база1!$B$582:$R$634</definedName>
    <definedName name="джплрджрлдпаорлдпа" hidden="1">{#N/A,#N/A,TRUE,"Лист2"}</definedName>
    <definedName name="джррапр" hidden="1">{"'Sheet1'!$A$1:$G$96","'Sheet1'!$A$1:$H$96"}</definedName>
    <definedName name="дисконт">'[43]исходные данные'!$B$27</definedName>
    <definedName name="ДК" hidden="1">{"'Sheet1'!$A$1:$G$96","'Sheet1'!$A$1:$H$96"}</definedName>
    <definedName name="для">[44]EMPLANM!$A$1:$E$77</definedName>
    <definedName name="дмит">[45]Списки!$E$2:$E$100</definedName>
    <definedName name="Добыча_год">[46]Добыча!$J$32:$K$34,[46]Добыча!$J$36:$K$38,[46]Добыча!$J$43:$K$47,[46]Добыча!$J$52:$K$54,[46]Добыча!$J$56:$K$57,[46]Добыча!$J$62:$K$64,[46]Добыча!$J$66:$K$67,[46]Добыча!$J$80:$K$83,[46]Добыча!$J$96:$K$99,[46]Добыча!$J$88:$K$89,[46]Добыча!$J$92:$K$93</definedName>
    <definedName name="Добыча_месяц">[46]Добыча!$F$32:$G$34,[46]Добыча!$F$36:$G$38,[46]Добыча!$F$43:$G$47,[46]Добыча!$F$52:$G$54,[46]Добыча!$F$56:$G$57,[46]Добыча!$F$62:$G$64,[46]Добыча!$F$66:$G$67,[46]Добыча!$F$80:$G$83,[46]Добыча!$F$88:$G$89,[46]Добыча!$F$92:$G$93,[46]Добыча!$F$96:$G$99</definedName>
    <definedName name="документ10" hidden="1">{"'Sheet1'!$A$1:$G$96","'Sheet1'!$A$1:$H$96"}</definedName>
    <definedName name="ДОЛ_им._ДИКАНОВОЙ2002">[47]ФАКТ2002!$AN$1:$BA$57</definedName>
    <definedName name="ДОЛ_им._ДИКОНОВОЙ2002">[47]ФАКТ2002!$AN$1:$BA$57</definedName>
    <definedName name="дол1">[37]Индексы!$C$29</definedName>
    <definedName name="дол2">[48]Индексы!$D$32</definedName>
    <definedName name="дол3">[48]Индексы!$E$32</definedName>
    <definedName name="дол4">[48]Индексы!$F$32</definedName>
    <definedName name="долл">[49]Индексы!$C$53</definedName>
    <definedName name="ДоляНДС">[36]Константы!$B$6</definedName>
    <definedName name="Дом_отдыха_КАПЁНКИФИНПЛАН">[41]финплан!$B$12:$J$50</definedName>
    <definedName name="ё" hidden="1">{"'Sheet1'!$A$1:$G$96","'Sheet1'!$A$1:$H$96"}</definedName>
    <definedName name="еее" hidden="1">{#N/A,#N/A,TRUE,"План продаж";#N/A,#N/A,TRUE,"Склад гот.прод";#N/A,#N/A,TRUE,"План отгрузки"}</definedName>
    <definedName name="екнкн" hidden="1">{#N/A,#N/A,TRUE,"Лист2"}</definedName>
    <definedName name="ен" hidden="1">{"'Sheet1'!$A$1:$G$96","'Sheet1'!$A$1:$H$96"}</definedName>
    <definedName name="ж">[50]Константы!$B$6</definedName>
    <definedName name="жд" hidden="1">{#N/A,#N/A,TRUE,"План продаж";#N/A,#N/A,TRUE,"Склад гот.прод";#N/A,#N/A,TRUE,"План отгрузки"}</definedName>
    <definedName name="жжж" hidden="1">{#N/A,#N/A,TRUE,"План продаж";#N/A,#N/A,TRUE,"Склад гот.прод";#N/A,#N/A,TRUE,"План отгрузки"}</definedName>
    <definedName name="жьлрджеьлрджаеьрлджеа" hidden="1">{#N/A,#N/A,TRUE,"Лист2"}</definedName>
    <definedName name="_xlnm.Print_Titles" localSheetId="0">'3.1.1'!$1:$6</definedName>
    <definedName name="_xlnm.Print_Titles" localSheetId="1">'3.1.2'!$1:$6</definedName>
    <definedName name="_xlnm.Print_Titles" localSheetId="2">'3.1.3'!$1:$6</definedName>
    <definedName name="_xlnm.Print_Titles" localSheetId="3">'3.2'!$1:$4</definedName>
    <definedName name="_xlnm.Print_Titles">#REF!</definedName>
    <definedName name="ЗАКУПКИ">[36]Расчет!$C$2</definedName>
    <definedName name="запрем">[19]Индексы!$C$60</definedName>
    <definedName name="ззз" hidden="1">{#N/A,#N/A,TRUE,"План продаж";#N/A,#N/A,TRUE,"Склад гот.прод";#N/A,#N/A,TRUE,"План отгрузки"}</definedName>
    <definedName name="зщ" hidden="1">{"'Sheet1'!$A$1:$G$96","'Sheet1'!$A$1:$H$96"}</definedName>
    <definedName name="и" hidden="1">{"'Sheet1'!$A$1:$G$96","'Sheet1'!$A$1:$H$96"}</definedName>
    <definedName name="_xlnm.Extract" localSheetId="0">[51]изм!#REF!</definedName>
    <definedName name="_xlnm.Extract" localSheetId="1">[51]изм!#REF!</definedName>
    <definedName name="_xlnm.Extract" localSheetId="2">[51]изм!#REF!</definedName>
    <definedName name="_xlnm.Extract">[51]изм!#REF!</definedName>
    <definedName name="ии" hidden="1">{"'Sheet1'!$A$1:$G$96","'Sheet1'!$A$1:$H$96"}</definedName>
    <definedName name="иии" hidden="1">{"'Sheet1'!$A$1:$G$96","'Sheet1'!$A$1:$H$96"}</definedName>
    <definedName name="иииии" hidden="1">{#N/A,#N/A,TRUE,"Лист2"}</definedName>
    <definedName name="им" hidden="1">{"'Sheet1'!$A$1:$G$96","'Sheet1'!$A$1:$H$96"}</definedName>
    <definedName name="имитм" hidden="1">{#N/A,#N/A,TRUE,"Лист2"}</definedName>
    <definedName name="ИмпортныеОС">[36]Расчет!$C$3</definedName>
    <definedName name="ИстИнф">[52]Input!$B$12</definedName>
    <definedName name="ит6" hidden="1">{"'Sheet1'!$A$1:$G$96","'Sheet1'!$A$1:$H$96"}</definedName>
    <definedName name="ит7" hidden="1">{"'Sheet1'!$A$1:$G$96","'Sheet1'!$A$1:$H$96"}</definedName>
    <definedName name="Итоги_месяц">[31]Итоги!$C$51:$D$66,[31]Итоги!$C$69:$D$71,[31]Итоги!$F$69:$G$71,[31]Итоги!$I$69:$J$71,[31]Итоги!$L$51:$M$66,[31]Итоги!$L$69:$M$71,[31]Итоги!$O$51:$P$66,[31]Итоги!$O$69:$P$71,[31]Итоги!$X$51:$Y$66,[31]Итоги!$X$69:$Y$71,[31]Итоги!$AA$51:$AB$66,[31]Итоги!$AA$69:$AB$71</definedName>
    <definedName name="ИТОГОГотПрод">[36]МТС!$D$30</definedName>
    <definedName name="ИтогоСуммаБезНДС">'[53]Затраты ноябрь'!$K$315</definedName>
    <definedName name="июль" hidden="1">{#N/A,#N/A,TRUE,"Лист2"}</definedName>
    <definedName name="июль.06" hidden="1">{#N/A,#N/A,TRUE,"Лист2"}</definedName>
    <definedName name="июль05">[27]база1!$B$302:$R$354</definedName>
    <definedName name="июль06">[28]база1!$B$369:$R$430</definedName>
    <definedName name="июнь">[54]база1!$B$277:$R$327</definedName>
    <definedName name="июнь05">[27]база1!$B$250:$R$301</definedName>
    <definedName name="июнь06">[34]база1!$B$286:$R$347</definedName>
    <definedName name="ияч" hidden="1">{"'Sheet1'!$A$1:$G$96","'Sheet1'!$A$1:$H$96"}</definedName>
    <definedName name="й" hidden="1">{"'Sheet1'!$A$1:$G$96","'Sheet1'!$A$1:$H$96"}</definedName>
    <definedName name="й1">[55]EMPLANM!$A$15:$Q$487</definedName>
    <definedName name="ййй" hidden="1">{"'Sheet1'!$A$1:$G$96","'Sheet1'!$A$1:$H$96"}</definedName>
    <definedName name="ЙЦ">[56]EMPLANM!$A$1:$U$13</definedName>
    <definedName name="как" hidden="1">{"'Sheet1'!$A$1:$G$96","'Sheet1'!$A$1:$H$96"}</definedName>
    <definedName name="кв" hidden="1">{#N/A,#N/A,TRUE,"План продаж";#N/A,#N/A,TRUE,"Склад гот.прод";#N/A,#N/A,TRUE,"План отгрузки"}</definedName>
    <definedName name="кв.1">[28]база1!$B$160:$R$181</definedName>
    <definedName name="квартал">'[40]таблица руководству'!$Y$2</definedName>
    <definedName name="квартал2">[28]база1!$B$348:$R$368</definedName>
    <definedName name="квартал3">[28]база1!$B$546:$R$608</definedName>
    <definedName name="квартал4">[57]база1!$B$705:$R$721</definedName>
    <definedName name="ке54" hidden="1">{"'Sheet1'!$A$1:$G$96","'Sheet1'!$A$1:$H$96"}</definedName>
    <definedName name="Кира" hidden="1">{"'Sheet1'!$A$1:$G$96","'Sheet1'!$A$1:$H$96"}</definedName>
    <definedName name="кк" hidden="1">{#N/A,#N/A,TRUE,"План продаж";#N/A,#N/A,TRUE,"Склад гот.прод";#N/A,#N/A,TRUE,"План отгрузки"}</definedName>
    <definedName name="ккк" hidden="1">{"'Sheet1'!$A$1:$G$96","'Sheet1'!$A$1:$H$96"}</definedName>
    <definedName name="кккк" hidden="1">{"'Sheet1'!$A$1:$G$96","'Sheet1'!$A$1:$H$96"}</definedName>
    <definedName name="ккккк" hidden="1">{#N/A,#N/A,TRUE,"Лист2"}</definedName>
    <definedName name="кккккк" hidden="1">{#N/A,#N/A,TRUE,"Лист2"}</definedName>
    <definedName name="Контрагенты">[58]Контрагенты!$A$1:$A$338</definedName>
    <definedName name="кот1">[37]Индексы!$C$39</definedName>
    <definedName name="кот2">[37]Индексы!$D$39</definedName>
    <definedName name="кот3">[37]Индексы!$E$39</definedName>
    <definedName name="кот4">[37]Индексы!$F$39</definedName>
    <definedName name="кпвкпвар" hidden="1">{#N/A,#N/A,TRUE,"Лист2"}</definedName>
    <definedName name="кр">[19]Индексы!$C$57</definedName>
    <definedName name="_xlnm.Criteria" localSheetId="0">#REF!</definedName>
    <definedName name="_xlnm.Criteria" localSheetId="1">#REF!</definedName>
    <definedName name="_xlnm.Criteria" localSheetId="2">#REF!</definedName>
    <definedName name="_xlnm.Criteria">#REF!</definedName>
    <definedName name="КРС_П1">[31]Простои!$F$31:$F$43,[31]Простои!$H$31:$H$43,[31]Простои!$J$31:$J$43,[31]Простои!$L$31:$L$43,[31]Простои!$N$31:$N$43,[31]Простои!$P$31:$P$43,[31]Простои!$R$31:$R$43,[31]Простои!$T$31:$T$43,[31]Простои!$V$31:$V$43,[31]Простои!$X$31:$X$43,[31]Простои!$Z$31:$Z$43,[31]Простои!$AB$31:$AB$43</definedName>
    <definedName name="КРС_П2">[31]Простои!$AD$31:$AD$43,[31]Простои!$AF$31:$AF$43,[31]Простои!$AH$31:$AH$43,[31]Простои!$AJ$31:$AJ$43,[31]Простои!$AL$31:$AL$43,[31]Простои!$AN$31:$AN$43,[31]Простои!$AP$31:$AP$43,[31]Простои!$AR$31:$AR$43,[31]Простои!$AT$31:$AT$43,[31]Простои!$AV$31:$AV$43,[31]Простои!$AX$31:$AX$43</definedName>
    <definedName name="КРС_П3">[31]Простои!$AZ$31:$AZ$43,[31]Простои!$BB$31:$BB$43,[31]Простои!$BD$31:$BD$43,[31]Простои!$BF$31:$BF$43,[31]Простои!$BH$31:$BH$43,[31]Простои!$BJ$31:$BJ$43,[31]Простои!$BL$31:$BL$43,[31]Простои!$BN$31:$BN$43,[31]Простои!$BP$31:$BP$43</definedName>
    <definedName name="КРС_Р">'[31]Работа бригад ТКРС'!$F$33:$G$45,'[31]Работа бригад ТКРС'!$J$33:$K$45,'[31]Работа бригад ТКРС'!$N$33:$O$45,'[31]Работа бригад ТКРС'!$R$33:$S$45,'[31]Работа бригад ТКРС'!$AD$33:$AE$45</definedName>
    <definedName name="купеукп" hidden="1">{#N/A,#N/A,TRUE,"Лист2"}</definedName>
    <definedName name="Курс">'[59]Курс $'!$A$1</definedName>
    <definedName name="курс2">[60]EURO!$A$1</definedName>
    <definedName name="куцкцукцуа" hidden="1">{#N/A,#N/A,TRUE,"Лист2"}</definedName>
    <definedName name="Лг" hidden="1">{"'Sheet1'!$A$1:$G$96","'Sheet1'!$A$1:$H$96"}</definedName>
    <definedName name="ЛГОК" hidden="1">{"'Sheet1'!$A$1:$G$96","'Sheet1'!$A$1:$H$96"}</definedName>
    <definedName name="лдукоелджкулелджукл" hidden="1">{"'Sheet1'!$A$1:$G$96","'Sheet1'!$A$1:$H$96"}</definedName>
    <definedName name="ЛЕБЕД." hidden="1">{"'Sheet1'!$A$1:$G$96","'Sheet1'!$A$1:$H$96"}</definedName>
    <definedName name="лим">[45]Списки!$E$2:$E$100</definedName>
    <definedName name="лист">[23]Индексы!$C$17</definedName>
    <definedName name="лл" hidden="1">{"'Sheet1'!$A$1:$G$96","'Sheet1'!$A$1:$H$96"}</definedName>
    <definedName name="ллл" hidden="1">{#N/A,#N/A,TRUE,"План продаж";#N/A,#N/A,TRUE,"Склад гот.прод";#N/A,#N/A,TRUE,"План отгрузки"}</definedName>
    <definedName name="ллоорлоорплло" hidden="1">{"'Sheet1'!$A$1:$G$96","'Sheet1'!$A$1:$H$96"}</definedName>
    <definedName name="ло" hidden="1">{"'Sheet1'!$A$1:$G$96","'Sheet1'!$A$1:$H$96"}</definedName>
    <definedName name="лоло" hidden="1">{"'Sheet1'!$A$1:$G$96","'Sheet1'!$A$1:$H$96"}</definedName>
    <definedName name="лорплол" hidden="1">{"'Sheet1'!$A$1:$G$96","'Sheet1'!$A$1:$H$96"}</definedName>
    <definedName name="ЛПУ_Санаторий_профилакторий2002">[47]ФАКТ2002!$Y$1:$AL$57</definedName>
    <definedName name="Ля" hidden="1">{"'Sheet1'!$A$1:$G$96","'Sheet1'!$A$1:$H$96"}</definedName>
    <definedName name="май05">[27]база1!$B$204:$S$249</definedName>
    <definedName name="май06">[34]база1!$B$234:$S$285</definedName>
    <definedName name="март">[54]база1!$B$114:$R$161</definedName>
    <definedName name="март04">[61]база1!$B$114:$R$164</definedName>
    <definedName name="март05">[27]база1!$B$105:$S$155</definedName>
    <definedName name="март06">[27]база1!$B$107:$R$159</definedName>
    <definedName name="март2" hidden="1">{#N/A,#N/A,TRUE,"Лист2"}</definedName>
    <definedName name="Месторождения">[62]Списки!$E$2:$E$100</definedName>
    <definedName name="месяцы1">[30]настроики!$K$1:$V$1</definedName>
    <definedName name="месяцы2">[30]настроики!$K$2:$V$2</definedName>
    <definedName name="ми" hidden="1">{#N/A,#N/A,TRUE,"План продаж";#N/A,#N/A,TRUE,"Склад гот.прод";#N/A,#N/A,TRUE,"План отгрузки"}</definedName>
    <definedName name="МО" hidden="1">{#N/A,#N/A,TRUE,"План продаж";#N/A,#N/A,TRUE,"Склад гот.прод";#N/A,#N/A,TRUE,"План отгрузки"}</definedName>
    <definedName name="МТСИТОГО">[36]МТС!$D$33</definedName>
    <definedName name="н" hidden="1">{#N/A,#N/A,TRUE,"План продаж";#N/A,#N/A,TRUE,"Склад гот.прод";#N/A,#N/A,TRUE,"План отгрузки"}</definedName>
    <definedName name="Название">[63]Input!$B$3</definedName>
    <definedName name="налоги" hidden="1">{"'Sheet1'!$A$1:$G$96","'Sheet1'!$A$1:$H$96"}</definedName>
    <definedName name="налоги2" hidden="1">{"'Sheet1'!$A$1:$G$96","'Sheet1'!$A$1:$H$96"}</definedName>
    <definedName name="не" hidden="1">{"'Sheet1'!$A$1:$G$96","'Sheet1'!$A$1:$H$96"}</definedName>
    <definedName name="нет" hidden="1">{"'Sheet1'!$A$1:$G$96","'Sheet1'!$A$1:$H$96"}</definedName>
    <definedName name="нефт1">[37]Индексы!$C$8</definedName>
    <definedName name="ни" hidden="1">{#N/A,#N/A,TRUE,"Лист2"}</definedName>
    <definedName name="нкуекнуке" hidden="1">{"'Sheet1'!$A$1:$G$96","'Sheet1'!$A$1:$H$96"}</definedName>
    <definedName name="ннн" hidden="1">{#N/A,#N/A,TRUE,"План продаж";#N/A,#N/A,TRUE,"Склад гот.прод";#N/A,#N/A,TRUE,"План отгрузки"}</definedName>
    <definedName name="ннро" hidden="1">{"'Sheet1'!$A$1:$G$96","'Sheet1'!$A$1:$H$96"}</definedName>
    <definedName name="новая">'[64]#ССЫЛКА'!$K$1</definedName>
    <definedName name="новое" hidden="1">{"'Sheet1'!$A$1:$G$96","'Sheet1'!$A$1:$H$96"}</definedName>
    <definedName name="Номер">[16]Input!$F$22</definedName>
    <definedName name="ноябрь04">[42]база1!$B$561:$R$624</definedName>
    <definedName name="ноябрь05">[27]база1!$B$529:$R$581</definedName>
    <definedName name="нпа" hidden="1">{"'Sheet1'!$A$1:$G$96","'Sheet1'!$A$1:$H$96"}</definedName>
    <definedName name="НПО">[46]Добыча!$H$107:$I$110,[46]Добыча!$K$107:$M$110</definedName>
    <definedName name="нукекпецуц" hidden="1">{#N/A,#N/A,TRUE,"Лист2"}</definedName>
    <definedName name="о" hidden="1">{"'Sheet1'!$A$1:$G$96","'Sheet1'!$A$1:$H$96"}</definedName>
    <definedName name="_xlnm.Print_Area" localSheetId="0">'3.1.1'!$A$1:$H$28</definedName>
    <definedName name="_xlnm.Print_Area" localSheetId="1">'3.1.2'!$A$1:$L$44</definedName>
    <definedName name="_xlnm.Print_Area" localSheetId="2">'3.1.3'!$A$1:$L$24</definedName>
    <definedName name="_xlnm.Print_Area" localSheetId="7">'3.5.1'!$A$1:$W$78</definedName>
    <definedName name="_xlnm.Print_Area" localSheetId="8">'3.5.2'!$A$1:$V$55</definedName>
    <definedName name="_xlnm.Print_Area" localSheetId="10">'3.6'!$A$2:$D$25</definedName>
    <definedName name="_xlnm.Print_Area" localSheetId="11">'3.6.1'!$A$1:$H$26</definedName>
    <definedName name="_xlnm.Print_Area" localSheetId="12">'3.6.2'!$A$1:$F$34</definedName>
    <definedName name="_xlnm.Print_Area" localSheetId="13">'3.6.3'!$A$1:$Q$17</definedName>
    <definedName name="_xlnm.Print_Area" localSheetId="15">'3.6.5'!$A$1:$J$18</definedName>
    <definedName name="_xlnm.Print_Area">#REF!</definedName>
    <definedName name="обс1">[37]Индексы!$C$38</definedName>
    <definedName name="обс2">[37]Индексы!$D$38</definedName>
    <definedName name="обс3">[37]Индексы!$E$38</definedName>
    <definedName name="обс4">[37]Индексы!$F$38</definedName>
    <definedName name="обса1">[37]Индексы!$C$7</definedName>
    <definedName name="ОбщежитияФИНПЛАН">[41]финплан!$B$12:$J$50</definedName>
    <definedName name="оди1">[37]Индексы!$C$6</definedName>
    <definedName name="окт." hidden="1">{"'Sheet1'!$A$1:$G$96","'Sheet1'!$A$1:$H$96"}</definedName>
    <definedName name="октябрь" hidden="1">{#N/A,#N/A,TRUE,"План продаж";#N/A,#N/A,TRUE,"Склад гот.прод";#N/A,#N/A,TRUE,"План отгрузки"}</definedName>
    <definedName name="октябрь05">[27]база1!$B$472:$R$528</definedName>
    <definedName name="ол" hidden="1">{#N/A,#N/A,TRUE,"План продаж";#N/A,#N/A,TRUE,"Склад гот.прод";#N/A,#N/A,TRUE,"План отгрузки"}</definedName>
    <definedName name="олдыкоелдвкопрлпотрр" hidden="1">{"'Sheet1'!$A$1:$G$96","'Sheet1'!$A$1:$H$96"}</definedName>
    <definedName name="олл" hidden="1">{"'Sheet1'!$A$1:$G$96","'Sheet1'!$A$1:$H$96"}</definedName>
    <definedName name="ооо" hidden="1">{#N/A,#N/A,TRUE,"План продаж";#N/A,#N/A,TRUE,"Склад гот.прод";#N/A,#N/A,TRUE,"План отгрузки"}</definedName>
    <definedName name="оооо" hidden="1">{#N/A,#N/A,TRUE,"Лист2"}</definedName>
    <definedName name="опроло" hidden="1">{"'Sheet1'!$A$1:$G$96","'Sheet1'!$A$1:$H$96"}</definedName>
    <definedName name="ор" hidden="1">{#N/A,#N/A,TRUE,"План продаж";#N/A,#N/A,TRUE,"Склад гот.прод";#N/A,#N/A,TRUE,"План отгрузки"}</definedName>
    <definedName name="Орг">[65]ControlList!$B$3:$C$9</definedName>
    <definedName name="орлрл" hidden="1">{"'Sheet1'!$A$1:$G$96","'Sheet1'!$A$1:$H$96"}</definedName>
    <definedName name="оро" hidden="1">{#N/A,#N/A,TRUE,"Лист2"}</definedName>
    <definedName name="Отклонение2" hidden="1">{#N/A,#N/A,TRUE,"Лист2"}</definedName>
    <definedName name="П" hidden="1">{#N/A,#N/A,TRUE,"План продаж";#N/A,#N/A,TRUE,"Склад гот.прод";#N/A,#N/A,TRUE,"План отгрузки"}</definedName>
    <definedName name="паорп" hidden="1">{"'Sheet1'!$A$1:$G$96","'Sheet1'!$A$1:$H$96"}</definedName>
    <definedName name="пап" hidden="1">{0,0}</definedName>
    <definedName name="Пар1">[65]ControlList!$B$3:$D$7</definedName>
    <definedName name="парнр" hidden="1">{"'Sheet1'!$A$1:$G$96","'Sheet1'!$A$1:$H$96"}</definedName>
    <definedName name="паропар" hidden="1">{"'Sheet1'!$A$1:$G$96","'Sheet1'!$A$1:$H$96"}</definedName>
    <definedName name="пдд" hidden="1">{"'Sheet1'!$A$1:$G$96","'Sheet1'!$A$1:$H$96"}</definedName>
    <definedName name="пе" hidden="1">{#N/A,#N/A,TRUE,"План продаж";#N/A,#N/A,TRUE,"Склад гот.прод";#N/A,#N/A,TRUE,"План отгрузки"}</definedName>
    <definedName name="Период">[16]Input!$B$6</definedName>
    <definedName name="перл" hidden="1">{"'Sheet1'!$A$1:$G$96","'Sheet1'!$A$1:$H$96"}</definedName>
    <definedName name="пит" hidden="1">{"'Sheet1'!$A$1:$G$96","'Sheet1'!$A$1:$H$96"}</definedName>
    <definedName name="пл">'[66]справочник по пластам'!$C$13:$F$47</definedName>
    <definedName name="ПЛАН_благотворительность">[67]План_благотворительность!$B$2:$V$111</definedName>
    <definedName name="пн" hidden="1">{#N/A,#N/A,TRUE,"План продаж";#N/A,#N/A,TRUE,"Склад гот.прод";#N/A,#N/A,TRUE,"План отгрузки"}</definedName>
    <definedName name="поапо" hidden="1">{"'Sheet1'!$A$1:$G$96","'Sheet1'!$A$1:$H$96"}</definedName>
    <definedName name="Полет_год">[31]Рапорт!$J$100,[31]Рапорт!$M$100,[31]Рапорт!$P$100,[31]Рапорт!$S$100,[31]Рапорт!$V$100,[31]Рапорт!$Y$100,[31]Рапорт!$AB$100,[31]Рапорт!$AE$100</definedName>
    <definedName name="Полет_месяц">[31]Рапорт!$I$100,[31]Рапорт!$L$100,[31]Рапорт!$O$100,[31]Рапорт!$R$100,[31]Рапорт!$U$100,[31]Рапорт!$X$100,[31]Рапорт!$AA$100,[31]Рапорт!$AD$100</definedName>
    <definedName name="Потери_год1">[31]Потери!$C$152:$L$157,[31]Потери!$C$161:$L$169,[31]Потери!$C$173:$L$184,[31]Потери!$C$188:$L$199,[31]Потери!$C$203:$L$208,[31]Потери!$C$212:$L$214,[31]Потери!$O$152:$P$157,[31]Потери!$R$152:$R$157,[31]Потери!$T$152:$V$157,[31]Потери!$O$161:$P$169</definedName>
    <definedName name="Потери_год2">[31]Потери!$R$161:$R$169,[31]Потери!$T$161:$V$169,[31]Потери!$O$173:$P$184,[31]Потери!$R$173:$R$184,[31]Потери!$T$173:$V$184,[31]Потери!$O$188:$P$199,[31]Потери!$R$188:$R$199,[31]Потери!$T$188:$V$199,[31]Потери!$O$203:$P$208,[31]Потери!$R$203:$R$208</definedName>
    <definedName name="Потери_год3">[31]Потери!$T$203:$V$208,[31]Потери!$O$212:$P$214,[31]Потери!$R$212:$R$214,[31]Потери!$T$212:$V$214,[31]Потери!$Y$152:$AI$157,[31]Потери!$Y$161:$AI$169,[31]Потери!$Y$173:$AI$184,[31]Потери!$Y$188:$AI$199,[31]Потери!$Y$203:$AI$208,[31]Потери!$Y$212:$AI$214,[31]Потери!$AK$152:$AK$157</definedName>
    <definedName name="Потери_год4">[31]Потери!$AM$152:$AM$157,[31]Потери!$AK$161:$AK$169,[31]Потери!$AM$161:$AM$169,[31]Потери!$AK$173:$AK$184,[31]Потери!$AM$173:$AM$184,[31]Потери!$AK$188:$AK$199,[31]Потери!$AM$188:$AM$199,[31]Потери!$AK$203:$AK$208,[31]Потери!$AM$203:$AM$208,[31]Потери!$AK$212:$AK$214,[31]Потери!$AM$212:$AM$214</definedName>
    <definedName name="Потери_месяц1">[31]Потери!$C$80:$L$85,[31]Потери!$C$89:$L$97,[31]Потери!$C$101:$L$112,[31]Потери!$C$116:$L$127,[31]Потери!$C$131:$L$136,[31]Потери!$C$140:$L$142,[31]Потери!$O$80:$P$85,[31]Потери!$R$80:$R$85,[31]Потери!$T$80:$V$85,[31]Потери!$O$89:$P$97,[31]Потери!$R$89:$R$97,[31]Потери!$T$89:$V$97</definedName>
    <definedName name="Потери_месяц2">[31]Потери!$O$101:$P$112,[31]Потери!$R$101:$R$112,[31]Потери!$T$101:$V$112,[31]Потери!$O$116:$P$127,[31]Потери!$R$116:$R$127,[31]Потери!$T$116:$V$127,[31]Потери!$O$131:$P$136,[31]Потери!$R$131:$R$136,[31]Потери!$T$131:$V$136,[31]Потери!$O$140:$P$142,[31]Потери!$R$140:$R$142,[31]Потери!$T$140:$V$142</definedName>
    <definedName name="Потери_месяц3">[31]Потери!$Y$80:$AI$85,[31]Потери!$Y$89:$AI$97,[31]Потери!$Y$101:$AI$112,[31]Потери!$Y$116:$AI$127,[31]Потери!$Y$131:$AI$136,[31]Потери!$Y$140:$AI$142,[31]Потери!$AK$80:$AK$85,[31]Потери!$AM$80:$AM$85,[31]Потери!$AK$89:$AK$97,[31]Потери!$AM$89:$AM$97,[31]Потери!$AK$101:$AK$112</definedName>
    <definedName name="Потери_месяц4">[31]Потери!$AM$101:$AM$112,[31]Потери!$AK$116:$AK$127,[31]Потери!$AM$116:$AM$127,[31]Потери!$AK$131:$AK$136,[31]Потери!$AM$131:$AM$136,[31]Потери!$AK$140:$AK$142,[31]Потери!$AM$140:$AM$142</definedName>
    <definedName name="ппарпротимр" hidden="1">{"'Sheet1'!$A$1:$G$96","'Sheet1'!$A$1:$H$96"}</definedName>
    <definedName name="ппп" hidden="1">{#N/A,#N/A,TRUE,"План продаж";#N/A,#N/A,TRUE,"Склад гот.прод";#N/A,#N/A,TRUE,"План отгрузки"}</definedName>
    <definedName name="пппп" hidden="1">{"'Sheet1'!$A$1:$G$96","'Sheet1'!$A$1:$H$96"}</definedName>
    <definedName name="пппппп" hidden="1">{"'Sheet1'!$A$1:$G$96","'Sheet1'!$A$1:$H$96"}</definedName>
    <definedName name="пр" hidden="1">{#N/A,#N/A,TRUE,"План продаж";#N/A,#N/A,TRUE,"Склад гот.прод";#N/A,#N/A,TRUE,"План отгрузки"}</definedName>
    <definedName name="пр11">[37]Индексы!$C$37</definedName>
    <definedName name="пр12">[37]Индексы!$D$37</definedName>
    <definedName name="пр14">[37]Индексы!$F$37</definedName>
    <definedName name="пр21">[37]Индексы!$C$40</definedName>
    <definedName name="пр23">[37]Индексы!$E$40</definedName>
    <definedName name="пр24">[37]Индексы!$F$40</definedName>
    <definedName name="пр361">[37]Индексы!$C$46</definedName>
    <definedName name="пр362">[37]Индексы!$D$46</definedName>
    <definedName name="пр363">[37]Индексы!$E$46</definedName>
    <definedName name="пр364">[37]Индексы!$F$46</definedName>
    <definedName name="пр51">[37]Индексы!$C$41</definedName>
    <definedName name="пр52">[37]Индексы!$D$41</definedName>
    <definedName name="пр53">[37]Индексы!$E$41</definedName>
    <definedName name="пр54">[37]Индексы!$F$41</definedName>
    <definedName name="пр61">[37]Индексы!$C$42</definedName>
    <definedName name="пр62">[37]Индексы!$D$42</definedName>
    <definedName name="пр63">[37]Индексы!$E$42</definedName>
    <definedName name="пр64">[37]Индексы!$F$42</definedName>
    <definedName name="пр81">[37]Индексы!$C$43</definedName>
    <definedName name="пр82">[37]Индексы!$D$43</definedName>
    <definedName name="пр83">[37]Индексы!$E$43</definedName>
    <definedName name="пр84">[37]Индексы!$F$43</definedName>
    <definedName name="пр91">[37]Индексы!$C$45</definedName>
    <definedName name="пр92">[37]Индексы!$D$45</definedName>
    <definedName name="пр93">[37]Индексы!$E$45</definedName>
    <definedName name="пр94">[37]Индексы!$F$45</definedName>
    <definedName name="прав" hidden="1">{#N/A,#N/A,TRUE,"План продаж";#N/A,#N/A,TRUE,"Склад гот.прод";#N/A,#N/A,TRUE,"План отгрузки"}</definedName>
    <definedName name="ПрачечнаяФИНПЛАН">[41]финплан!$B$12:$J$40</definedName>
    <definedName name="при1">[68]Индексы!$C$25</definedName>
    <definedName name="про2">[48]Индексы!$D$50</definedName>
    <definedName name="про3">[48]Индексы!$E$50</definedName>
    <definedName name="про4">[69]Индексы!$F$50</definedName>
    <definedName name="ПРОФИЛАКТОРИЙ_всего2002">[47]ФАКТ2002!$E$1:$V$57</definedName>
    <definedName name="процент_падения">'[70]ст ГТМ'!$B$53</definedName>
    <definedName name="проч">[19]Индексы!$C$20</definedName>
    <definedName name="ПРС_П1">[31]Простои!$F$7:$F$19,[31]Простои!$H$7:$H$19,[31]Простои!$J$7:$J$19,[31]Простои!$L$7:$L$19,[31]Простои!$N$7:$N$19,[31]Простои!$P$7:$P$19,[31]Простои!$R$7:$R$19,[31]Простои!$T$7:$T$19,[31]Простои!$V$7:$V$19,[31]Простои!$X$7:$X$19,[31]Простои!$Z$7:$Z$19,[31]Простои!$AB$7:$AB$19,[31]Простои!$AD$7:$AD$19</definedName>
    <definedName name="ПРС_П2">[31]Простои!$AD$7:$AD$19,[31]Простои!$AF$7:$AF$19,[31]Простои!$AH$7:$AH$19,[31]Простои!$AJ$7:$AJ$19,[31]Простои!$AL$7:$AL$19,[31]Простои!$AN$7:$AN$19,[31]Простои!$AP$7:$AP$19,[31]Простои!$AR$7:$AR$19,[31]Простои!$AT$7:$AT$19,[31]Простои!$AV$7:$AV$19,[31]Простои!$AX$7:$AX$19,[31]Простои!$AZ$7:$AZ$19</definedName>
    <definedName name="ПРС_П3">[31]Простои!$AZ$7:$AZ$19,[31]Простои!$BB$7:$BB$19,[31]Простои!$BD$7:$BD$19,[31]Простои!$BF$7:$BF$19,[31]Простои!$BH$7:$BH$19,[31]Простои!$BJ$7:$BJ$19,[31]Простои!$BL$7:$BL$19,[31]Простои!$BN$7:$BN$19,[31]Простои!$BP$7:$BP$19</definedName>
    <definedName name="ПРС_Р1">'[31]Работа бригад ТКРС'!$F$6:$G$21,'[31]Работа бригад ТКРС'!$J$6:$K$21,'[31]Работа бригад ТКРС'!$N$6:$O$21,'[31]Работа бригад ТКРС'!$R$6:$S$21,'[31]Работа бригад ТКРС'!$V$6:$W$21,'[31]Работа бригад ТКРС'!$Z$6:$AA$21,'[31]Работа бригад ТКРС'!$AD$6:$AE$21</definedName>
    <definedName name="ПРС_Р2">'[31]Работа бригад ТКРС'!$AH$6:$AI$21,'[31]Работа бригад ТКРС'!$AL$6:$AM$21,'[31]Работа бригад ТКРС'!$AV$6:$AW$21</definedName>
    <definedName name="прть" hidden="1">{"'Sheet1'!$A$1:$G$96","'Sheet1'!$A$1:$H$96"}</definedName>
    <definedName name="прь" hidden="1">{"'Sheet1'!$A$1:$G$96","'Sheet1'!$A$1:$H$96"}</definedName>
    <definedName name="пхнм">[32]заявка_на_произ!$105:$105</definedName>
    <definedName name="пят1">[37]Индексы!$C$10</definedName>
    <definedName name="р" hidden="1">{#N/A,#N/A,TRUE,"Лист2"}</definedName>
    <definedName name="р1" hidden="1">{"'Sheet1'!$A$1:$G$96","'Sheet1'!$A$1:$H$96"}</definedName>
    <definedName name="раарпр" hidden="1">{"'Sheet1'!$A$1:$G$96","'Sheet1'!$A$1:$H$96"}</definedName>
    <definedName name="Расчет">[65]ControlList!$E$3:$M$242</definedName>
    <definedName name="Расчет_О">[65]ControlList!$E$2:$M$2</definedName>
    <definedName name="_xlnm.Recorder" localSheetId="0">#REF!</definedName>
    <definedName name="_xlnm.Recorder" localSheetId="1">#REF!</definedName>
    <definedName name="_xlnm.Recorder" localSheetId="2">#REF!</definedName>
    <definedName name="_xlnm.Recorder">#REF!</definedName>
    <definedName name="рлд">[29]база1!$B$277:$R$327</definedName>
    <definedName name="рлрглр" hidden="1">{"'Sheet1'!$A$1:$G$96","'Sheet1'!$A$1:$H$96"}</definedName>
    <definedName name="ро" hidden="1">{#N/A,#N/A,TRUE,"План продаж";#N/A,#N/A,TRUE,"Склад гот.прод";#N/A,#N/A,TRUE,"План отгрузки"}</definedName>
    <definedName name="рог" hidden="1">{"'Sheet1'!$A$1:$G$96","'Sheet1'!$A$1:$H$96"}</definedName>
    <definedName name="рололб" hidden="1">{"'Sheet1'!$A$1:$G$96","'Sheet1'!$A$1:$H$96"}</definedName>
    <definedName name="ролро" hidden="1">{"'Sheet1'!$A$1:$G$96","'Sheet1'!$A$1:$H$96"}</definedName>
    <definedName name="ролрод" hidden="1">{"'Sheet1'!$A$1:$G$96","'Sheet1'!$A$1:$H$96"}</definedName>
    <definedName name="ролролопл" hidden="1">{"'Sheet1'!$A$1:$G$96","'Sheet1'!$A$1:$H$96"}</definedName>
    <definedName name="роооо" hidden="1">{"'Sheet1'!$A$1:$G$96","'Sheet1'!$A$1:$H$96"}</definedName>
    <definedName name="Роспан_ГРП">'[31]ГРП, Оптимизация'!$B$34:$D$36,'[31]ГРП, Оптимизация'!$F$34:$H$36,'[31]ГРП, Оптимизация'!$J$34:$K$36,'[31]ГРП, Оптимизация'!$M$34:$O$36,'[31]ГРП, Оптимизация'!$B$73:$C$75,'[31]ГРП, Оптимизация'!$E$73:$F$75,'[31]ГРП, Оптимизация'!$H$73:$J$75</definedName>
    <definedName name="рот" hidden="1">{#N/A,#N/A,TRUE,"Лист2"}</definedName>
    <definedName name="рпгшгп" hidden="1">{"'Sheet1'!$A$1:$G$96","'Sheet1'!$A$1:$H$96"}</definedName>
    <definedName name="рпопро" hidden="1">{#N/A,#N/A,TRUE,"Лист2"}</definedName>
    <definedName name="ррр" hidden="1">{#N/A,#N/A,TRUE,"План продаж";#N/A,#N/A,TRUE,"Склад гот.прод";#N/A,#N/A,TRUE,"План отгрузки"}</definedName>
    <definedName name="рррр" hidden="1">{#N/A,#N/A,TRUE,"Лист2"}</definedName>
    <definedName name="РТ" hidden="1">{#N/A,#N/A,TRUE,"План продаж";#N/A,#N/A,TRUE,"Склад гот.прод";#N/A,#N/A,TRUE,"План отгрузки"}</definedName>
    <definedName name="рур">[49]Индексы!$C$52</definedName>
    <definedName name="РЭС_адм_зданийФИНПЛАН">[41]финплан!$B$12:$J$50</definedName>
    <definedName name="САНАТОРИЙ_ПРОФИЛАКТОРИЙ_всего2002">[47]ФАКТ2002!$E$1:$V$57</definedName>
    <definedName name="Сдача_Ввод_год">[31]Бурение!$E$233:$F$241,[31]Бурение!$K$233:$L$241</definedName>
    <definedName name="сентябрь04">[42]база1!$B$451:$R$510</definedName>
    <definedName name="сентябрь05">[27]база1!$B$408:$R$471</definedName>
    <definedName name="сентябрь06">[28]база1!$B$491:$R$545</definedName>
    <definedName name="Служебное_жильёФИНПЛАН">[71]финплан!$B$12:$J$40</definedName>
    <definedName name="см" hidden="1">{"'Sheet1'!$A$1:$G$96","'Sheet1'!$A$1:$H$96"}</definedName>
    <definedName name="снгэ1">[37]Индексы!$C$123</definedName>
    <definedName name="соп" hidden="1">{#N/A,#N/A,TRUE,"План продаж";#N/A,#N/A,TRUE,"Склад гот.прод";#N/A,#N/A,TRUE,"План отгрузки"}</definedName>
    <definedName name="сталь" hidden="1">{#N/A,#N/A,TRUE,"Лист2"}</definedName>
    <definedName name="Статьи">[58]Контрагенты!$C$1:$C$34</definedName>
    <definedName name="строка31и">[72]Имущество!$C$31:$IV$31</definedName>
    <definedName name="строка34и">[72]Имущество!$C$34:$IV$34</definedName>
    <definedName name="строка4">[72]ЛП!$C$4:$IV$4</definedName>
    <definedName name="строка9">[72]ЛП!$C$9:$IV$9</definedName>
    <definedName name="сыррем">[19]Индексы!$C$59</definedName>
    <definedName name="т" hidden="1">{#N/A,#N/A,TRUE,"План продаж";#N/A,#N/A,TRUE,"Склад гот.прод";#N/A,#N/A,TRUE,"План отгрузки"}</definedName>
    <definedName name="т5" hidden="1">{"'Sheet1'!$A$1:$G$96","'Sheet1'!$A$1:$H$96"}</definedName>
    <definedName name="т7" hidden="1">{"'Sheet1'!$A$1:$G$96","'Sheet1'!$A$1:$H$96"}</definedName>
    <definedName name="Текст1_Щелкнуть">[73]!Текст1_Щелкнуть</definedName>
    <definedName name="тип" localSheetId="0">#REF!</definedName>
    <definedName name="тип" localSheetId="1">#REF!</definedName>
    <definedName name="тип" localSheetId="2">#REF!</definedName>
    <definedName name="тип">#REF!</definedName>
    <definedName name="тм" hidden="1">{#N/A,#N/A,TRUE,"План продаж";#N/A,#N/A,TRUE,"Склад гот.прод";#N/A,#N/A,TRUE,"План отгрузки"}</definedName>
    <definedName name="тн">[32]заявка_на_произ!$D:$D</definedName>
    <definedName name="тро" hidden="1">{"'Sheet1'!$A$1:$G$96","'Sheet1'!$A$1:$H$96"}</definedName>
    <definedName name="тю" hidden="1">{"'Sheet1'!$A$1:$G$96","'Sheet1'!$A$1:$H$96"}</definedName>
    <definedName name="у">[74]Input!$F$22</definedName>
    <definedName name="угл1">'[37]Программа(М)'!$H$15</definedName>
    <definedName name="угл4">'[37]Программа(М)'!$K$15</definedName>
    <definedName name="угпена">[32]заявка_на_произ!$127:$127</definedName>
    <definedName name="укекнкуе" hidden="1">{"'Sheet1'!$A$1:$G$96","'Sheet1'!$A$1:$H$96"}</definedName>
    <definedName name="укепкунерпр" hidden="1">{#N/A,#N/A,TRUE,"Лист2"}</definedName>
    <definedName name="укук" hidden="1">{"'Sheet1'!$A$1:$G$96","'Sheet1'!$A$1:$H$96"}</definedName>
    <definedName name="укууавампа" hidden="1">{#N/A,#N/A,TRUE,"Лист2"}</definedName>
    <definedName name="услрем">[19]Индексы!$C$61</definedName>
    <definedName name="ууу" hidden="1">{"'Sheet1'!$A$1:$G$96","'Sheet1'!$A$1:$H$96"}</definedName>
    <definedName name="Уч_к_озелененияФИНПЛАН">[41]финплан!$B$12:$J$50</definedName>
    <definedName name="Ф1Стр213Гр4П5">[75]Форма1!$L$34</definedName>
    <definedName name="Ф1Стр214Гр3П1">[75]Форма1!$C$35</definedName>
    <definedName name="Ф1Стр214Гр3П2">[75]Форма1!$E$35</definedName>
    <definedName name="Ф1Стр214Гр3П3">[75]Форма1!$G$35</definedName>
    <definedName name="Ф1Стр214Гр3П4">[75]Форма1!$I$35</definedName>
    <definedName name="Ф1Стр214Гр3П5">[75]Форма1!$K$35</definedName>
    <definedName name="Ф1Стр214Гр4П1">[75]Форма1!$D$35</definedName>
    <definedName name="Ф1Стр214Гр4П2">[75]Форма1!$F$35</definedName>
    <definedName name="Ф1Стр214Гр4П3">[75]Форма1!$H$35</definedName>
    <definedName name="Ф1Стр214Гр4П4">[75]Форма1!$J$35</definedName>
    <definedName name="Ф1Стр214Гр4П5">[75]Форма1!$L$35</definedName>
    <definedName name="Ф1Стр240Гр3П1">[75]Форма1!$C$47</definedName>
    <definedName name="Ф1Стр240Гр3П2">[75]Форма1!$E$47</definedName>
    <definedName name="Ф1Стр240Гр3П3">[75]Форма1!$G$47</definedName>
    <definedName name="Ф1Стр240Гр3П4">[75]Форма1!$I$47</definedName>
    <definedName name="Ф1Стр240Гр3П5">[75]Форма1!$K$47</definedName>
    <definedName name="Ф1Стр240Гр4П1">[75]Форма1!$D$47</definedName>
    <definedName name="Ф1Стр240Гр4П2">[75]Форма1!$F$47</definedName>
    <definedName name="Ф1Стр240Гр4П3">[75]Форма1!$H$47</definedName>
    <definedName name="Ф1Стр240Гр4П4">[75]Форма1!$J$47</definedName>
    <definedName name="Ф1Стр240Гр4П5">[75]Форма1!$L$47</definedName>
    <definedName name="Ф1Стр245Гр3П1">[75]Форма1!$C$53</definedName>
    <definedName name="Ф1Стр245Гр3П2">[75]Форма1!$E$53</definedName>
    <definedName name="Ф1Стр245Гр3П3">[75]Форма1!$G$53</definedName>
    <definedName name="Ф1Стр245Гр3П4">[75]Форма1!$I$53</definedName>
    <definedName name="Ф1Стр245Гр3П5">[75]Форма1!$K$53</definedName>
    <definedName name="Ф1Стр245Гр4П1">[75]Форма1!$D$53</definedName>
    <definedName name="Ф1Стр245Гр4П2">[75]Форма1!$F$53</definedName>
    <definedName name="Ф1Стр245Гр4П3">[75]Форма1!$H$53</definedName>
    <definedName name="Ф1Стр245Гр4П4">[75]Форма1!$J$53</definedName>
    <definedName name="Ф1Стр245Гр4П5">[75]Форма1!$L$53</definedName>
    <definedName name="Ф1Стр290Гр3П1">[75]Форма1!$C$66</definedName>
    <definedName name="Ф1Стр290Гр3П2">[75]Форма1!$E$66</definedName>
    <definedName name="Ф1Стр290Гр3П3">[75]Форма1!$G$66</definedName>
    <definedName name="Ф1Стр290Гр3П4">[75]Форма1!$I$66</definedName>
    <definedName name="Ф1Стр290Гр3П5">[75]Форма1!$K$66</definedName>
    <definedName name="Ф1Стр290Гр4П1">[75]Форма1!$D$66</definedName>
    <definedName name="Ф1Стр290Гр4П2">[75]Форма1!$F$66</definedName>
    <definedName name="Ф1Стр290Гр4П3">[75]Форма1!$H$66</definedName>
    <definedName name="Ф1Стр290Гр4П4">[75]Форма1!$J$66</definedName>
    <definedName name="Ф1Стр290Гр4П5">[75]Форма1!$L$66</definedName>
    <definedName name="Ф1Стр621Гр3П1">[75]Форма1!$C$98</definedName>
    <definedName name="Ф1Стр621Гр3П2">[75]Форма1!$E$98</definedName>
    <definedName name="Ф1Стр621Гр3П3">[75]Форма1!$G$98</definedName>
    <definedName name="Ф1Стр621Гр3П4">[75]Форма1!$I$98</definedName>
    <definedName name="Ф1Стр621Гр3П5">[75]Форма1!$K$98</definedName>
    <definedName name="Ф1Стр621Гр4П1">[75]Форма1!$D$98</definedName>
    <definedName name="Ф1Стр621Гр4П2">[75]Форма1!$F$98</definedName>
    <definedName name="Ф1Стр621Гр4П3">[75]Форма1!$H$98</definedName>
    <definedName name="Ф1Стр621Гр4П4">[75]Форма1!$J$98</definedName>
    <definedName name="Ф1Стр621Гр4П5">[75]Форма1!$L$98</definedName>
    <definedName name="Ф1Стр627Гр3П1">[75]Форма1!$C$104</definedName>
    <definedName name="Ф1Стр627Гр3П2">[75]Форма1!$E$104</definedName>
    <definedName name="Ф1Стр627Гр3П3">[75]Форма1!$G$104</definedName>
    <definedName name="Ф1Стр627Гр3П4">[75]Форма1!$I$104</definedName>
    <definedName name="Ф1Стр627Гр3П5">[75]Форма1!$K$104</definedName>
    <definedName name="Ф1Стр627Гр4П1">[75]Форма1!$D$104</definedName>
    <definedName name="Ф1Стр627Гр4П2">[75]Форма1!$F$104</definedName>
    <definedName name="Ф1Стр627Гр4П3">[75]Форма1!$H$104</definedName>
    <definedName name="Ф1Стр627Гр4П4">[75]Форма1!$J$104</definedName>
    <definedName name="Ф1Стр627Гр4П5">[75]Форма1!$L$104</definedName>
    <definedName name="Ф1Стр628Гр3П1">[75]Форма1!$C$105</definedName>
    <definedName name="Ф1Стр628Гр3П2">[75]Форма1!$E$105</definedName>
    <definedName name="Ф1Стр628Гр3П3">[75]Форма1!$G$105</definedName>
    <definedName name="Ф1Стр628Гр3П4">[75]Форма1!$I$105</definedName>
    <definedName name="Ф1Стр628Гр3П5">[75]Форма1!$K$105</definedName>
    <definedName name="Ф1Стр628Гр4П1">[75]Форма1!$D$105</definedName>
    <definedName name="Ф1Стр628Гр4П2">[75]Форма1!$F$105</definedName>
    <definedName name="Ф1Стр628Гр4П3">[75]Форма1!$H$105</definedName>
    <definedName name="Ф1Стр628Гр4П4">[75]Форма1!$J$105</definedName>
    <definedName name="Ф1Стр628Гр4П5">[75]Форма1!$L$105</definedName>
    <definedName name="Ф1Стр690Гр3П1">[75]Форма1!$C$110</definedName>
    <definedName name="Ф1Стр690Гр3П2">[75]Форма1!$E$110</definedName>
    <definedName name="Ф1Стр690Гр3П3">[75]Форма1!$G$110</definedName>
    <definedName name="Ф1Стр690Гр3П4">[75]Форма1!$I$110</definedName>
    <definedName name="Ф1Стр690Гр3П5">[75]Форма1!$K$110</definedName>
    <definedName name="Ф1Стр690Гр4П1">[75]Форма1!$D$110</definedName>
    <definedName name="Ф1Стр690Гр4П2">[75]Форма1!$F$110</definedName>
    <definedName name="Ф1Стр690Гр4П3">[75]Форма1!$H$110</definedName>
    <definedName name="Ф1Стр690Гр4П4">[75]Форма1!$J$110</definedName>
    <definedName name="Ф1Стр690Гр4П5">[75]Форма1!$L$110</definedName>
    <definedName name="ф2" hidden="1">{#N/A,#N/A,TRUE,"Лист2"}</definedName>
    <definedName name="ф3" hidden="1">{#N/A,#N/A,TRUE,"Лист2"}</definedName>
    <definedName name="ф8" hidden="1">{#N/A,#N/A,TRUE,"Лист2"}</definedName>
    <definedName name="ф9" hidden="1">{"'Sheet1'!$A$1:$G$96","'Sheet1'!$A$1:$H$96"}</definedName>
    <definedName name="фа1">'[37]Программа(М)'!$H$14</definedName>
    <definedName name="фа3">'[37]Программа(М)'!$J$14</definedName>
    <definedName name="фа4">'[37]Программа(М)'!$K$14</definedName>
    <definedName name="Фамилия">[76]Input!$B$7</definedName>
    <definedName name="фв" hidden="1">{#N/A,#N/A,TRUE,"Лист2"}</definedName>
    <definedName name="февраль">[54]база1!$B$59:$R$110</definedName>
    <definedName name="февраль04">[61]база1!$B$59:$R$110</definedName>
    <definedName name="февраль05">[27]база1!$B$53:$R$104</definedName>
    <definedName name="февраль06">[27]база1!$B$56:$R$106</definedName>
    <definedName name="ферр">[19]Индексы!$C$15</definedName>
    <definedName name="фзп">[19]Индексы!$C$19</definedName>
    <definedName name="фин_благотворительностьПЛАН">'[77]финплан благотворительность'!$B$4:$P$165</definedName>
    <definedName name="флаг">'[78]таблица руководству'!$Q$3</definedName>
    <definedName name="флаг2">'[78]Суточная добыча за неделю'!$L$2</definedName>
    <definedName name="флаг4">"CheckBox1"</definedName>
    <definedName name="флаг5">"Флажок 16"</definedName>
    <definedName name="Фонд_пред_сутки">[31]Рапорт!$M$64:$M$69,[31]Рапорт!$R$64:$R$69,[31]Рапорт!$W$64:$W$69,[31]Рапорт!$C$72:$C$77,[31]Рапорт!$H$72:$H$77,[31]Рапорт!$M$72:$M$77,[31]Рапорт!$R$72:$R$77,[31]Рапорт!$W$72:$W$77,[31]Рапорт!$AB$72:$AB$77</definedName>
    <definedName name="фф" hidden="1">{"'Sheet1'!$A$1:$G$96","'Sheet1'!$A$1:$H$96"}</definedName>
    <definedName name="ффф" hidden="1">{#N/A,#N/A,TRUE,"План продаж";#N/A,#N/A,TRUE,"Склад гот.прод";#N/A,#N/A,TRUE,"План отгрузки"}</definedName>
    <definedName name="фы" hidden="1">{0,0}</definedName>
    <definedName name="фы3" hidden="1">{"'Sheet1'!$A$1:$G$96","'Sheet1'!$A$1:$H$96"}</definedName>
    <definedName name="фыава4" hidden="1">{"'Sheet1'!$A$1:$G$96","'Sheet1'!$A$1:$H$96"}</definedName>
    <definedName name="фыв3" hidden="1">{"'Sheet1'!$A$1:$G$96","'Sheet1'!$A$1:$H$96"}</definedName>
    <definedName name="Х2" hidden="1">{"'Sheet1'!$A$1:$G$96","'Sheet1'!$A$1:$H$96"}</definedName>
    <definedName name="ц" hidden="1">{#N/A,#N/A,TRUE,"Лист2"}</definedName>
    <definedName name="ЦДНГ">[79]Списки!$D$2:$D$7</definedName>
    <definedName name="Цель">[16]Кредиты!$U$7:$U$8</definedName>
    <definedName name="цемент">[32]заявка_на_произ!$84:$84</definedName>
    <definedName name="цйуцйуй" hidden="1">{"'Sheet1'!$A$1:$G$96","'Sheet1'!$A$1:$H$96"}</definedName>
    <definedName name="цу">[80]EMPLANM!$A$1:$E$77</definedName>
    <definedName name="цуке" hidden="1">{#N/A,#N/A,TRUE,"План продаж";#N/A,#N/A,TRUE,"Склад гот.прод";#N/A,#N/A,TRUE,"План отгрузки"}</definedName>
    <definedName name="цукй" hidden="1">{"'Sheet1'!$A$1:$G$96","'Sheet1'!$A$1:$H$96"}</definedName>
    <definedName name="Ч" hidden="1">{#N/A,#N/A,TRUE,"План продаж";#N/A,#N/A,TRUE,"Склад гот.прод";#N/A,#N/A,TRUE,"План отгрузки"}</definedName>
    <definedName name="чс" hidden="1">{"'Sheet1'!$A$1:$G$96","'Sheet1'!$A$1:$H$96"}</definedName>
    <definedName name="чса" hidden="1">{"'Sheet1'!$A$1:$G$96","'Sheet1'!$A$1:$H$96"}</definedName>
    <definedName name="ш1">[37]Индексы!$C$15</definedName>
    <definedName name="шгщшхзщхзхэхщэщз" hidden="1">{#N/A,#N/A,TRUE,"Лист2"}</definedName>
    <definedName name="шес1">[69]Индексы!$C$17</definedName>
    <definedName name="шль" hidden="1">{#N/A,#N/A,TRUE,"План продаж";#N/A,#N/A,TRUE,"Склад гот.прод";#N/A,#N/A,TRUE,"План отгрузки"}</definedName>
    <definedName name="шшш" hidden="1">{#N/A,#N/A,TRUE,"План продаж";#N/A,#N/A,TRUE,"Склад гот.прод";#N/A,#N/A,TRUE,"План отгрузки"}</definedName>
    <definedName name="щщщ" hidden="1">{#N/A,#N/A,TRUE,"План продаж";#N/A,#N/A,TRUE,"Склад гот.прод";#N/A,#N/A,TRUE,"План отгрузки"}</definedName>
    <definedName name="ыапв" hidden="1">{#N/A,#N/A,TRUE,"Лист2"}</definedName>
    <definedName name="ыв" hidden="1">{0,TRUE}</definedName>
    <definedName name="ывавп" hidden="1">{#N/A,#N/A,TRUE,"Лист2"}</definedName>
    <definedName name="ывавьыиатьиыатьпива" hidden="1">{#N/A,#N/A,TRUE,"Лист2"}</definedName>
    <definedName name="ывапаыв" hidden="1">{#N/A,#N/A,TRUE,"Лист2"}</definedName>
    <definedName name="ывапр6" hidden="1">{"'Sheet1'!$A$1:$G$96","'Sheet1'!$A$1:$H$96"}</definedName>
    <definedName name="ырпропао" hidden="1">{"'Sheet1'!$A$1:$G$96","'Sheet1'!$A$1:$H$96"}</definedName>
    <definedName name="ыыы" hidden="1">{#N/A,#N/A,TRUE,"План продаж";#N/A,#N/A,TRUE,"Склад гот.прод";#N/A,#N/A,TRUE,"План отгрузки"}</definedName>
    <definedName name="ьь">[81]справочники!$E$3:$E$14</definedName>
    <definedName name="ью." hidden="1">{"'Sheet1'!$A$1:$G$96","'Sheet1'!$A$1:$H$96"}</definedName>
    <definedName name="Югра" hidden="1">{#N/A,#N/A,TRUE,"План продаж";#N/A,#N/A,TRUE,"Склад гот.прод";#N/A,#N/A,TRUE,"План отгрузки"}</definedName>
    <definedName name="я" hidden="1">{"'Sheet1'!$A$1:$G$96","'Sheet1'!$A$1:$H$96"}</definedName>
    <definedName name="январь">[54]база1!$B$7:$R$56</definedName>
    <definedName name="январь04">[61]база1!$B$7:$R$53</definedName>
    <definedName name="январь05">[27]база1!$B$7:$R$52</definedName>
    <definedName name="январь06">[27]база1!$B$7:$R$55</definedName>
    <definedName name="яяя" hidden="1">{#N/A,#N/A,TRUE,"План продаж";#N/A,#N/A,TRUE,"Склад гот.прод";#N/A,#N/A,TRUE,"План отгрузки"}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9" l="1"/>
  <c r="I18" i="19"/>
  <c r="G18" i="19"/>
  <c r="E18" i="19"/>
  <c r="J19" i="19"/>
  <c r="H19" i="19"/>
  <c r="F19" i="19"/>
  <c r="L19" i="19" l="1"/>
  <c r="E14" i="3"/>
  <c r="K27" i="19" l="1"/>
  <c r="K24" i="19"/>
  <c r="K23" i="19"/>
  <c r="K20" i="19"/>
  <c r="K18" i="19" s="1"/>
  <c r="I22" i="19"/>
  <c r="I21" i="19" s="1"/>
  <c r="G22" i="19"/>
  <c r="G21" i="19" s="1"/>
  <c r="I17" i="19"/>
  <c r="G17" i="19"/>
  <c r="K16" i="19"/>
  <c r="K15" i="19"/>
  <c r="K12" i="19"/>
  <c r="I11" i="19"/>
  <c r="I10" i="19" s="1"/>
  <c r="G11" i="19"/>
  <c r="G10" i="19" s="1"/>
  <c r="I14" i="19"/>
  <c r="I13" i="19" s="1"/>
  <c r="G14" i="19"/>
  <c r="G13" i="19" s="1"/>
  <c r="K9" i="19"/>
  <c r="I8" i="19"/>
  <c r="I7" i="19" s="1"/>
  <c r="G8" i="19"/>
  <c r="G7" i="19" s="1"/>
  <c r="K49" i="18"/>
  <c r="K46" i="18"/>
  <c r="K44" i="18"/>
  <c r="K42" i="18"/>
  <c r="K38" i="18"/>
  <c r="K37" i="18"/>
  <c r="K35" i="18"/>
  <c r="K34" i="18"/>
  <c r="K31" i="18"/>
  <c r="K30" i="18"/>
  <c r="K28" i="18"/>
  <c r="K26" i="18"/>
  <c r="K23" i="18"/>
  <c r="K21" i="18"/>
  <c r="K18" i="18"/>
  <c r="K16" i="18"/>
  <c r="K13" i="18"/>
  <c r="K11" i="18"/>
  <c r="K9" i="18"/>
  <c r="F12" i="3"/>
  <c r="H12" i="3" s="1"/>
  <c r="G31" i="3"/>
  <c r="G28" i="3"/>
  <c r="G24" i="3"/>
  <c r="G23" i="3"/>
  <c r="G20" i="3"/>
  <c r="G19" i="3"/>
  <c r="G16" i="3"/>
  <c r="G15" i="3"/>
  <c r="G12" i="3"/>
  <c r="G9" i="3"/>
  <c r="G8" i="3" s="1"/>
  <c r="G7" i="3" s="1"/>
  <c r="K11" i="19" l="1"/>
  <c r="K10" i="19" s="1"/>
  <c r="K22" i="19"/>
  <c r="K21" i="19" s="1"/>
  <c r="K17" i="19"/>
  <c r="K8" i="19"/>
  <c r="K7" i="19" s="1"/>
  <c r="K14" i="19"/>
  <c r="K13" i="19" s="1"/>
  <c r="I26" i="19" l="1"/>
  <c r="I25" i="19" s="1"/>
  <c r="G26" i="19"/>
  <c r="G25" i="19" s="1"/>
  <c r="E26" i="19"/>
  <c r="E25" i="19" s="1"/>
  <c r="E22" i="19"/>
  <c r="E21" i="19" s="1"/>
  <c r="E17" i="19"/>
  <c r="J15" i="19"/>
  <c r="E14" i="19"/>
  <c r="E13" i="19" s="1"/>
  <c r="E11" i="19"/>
  <c r="E10" i="19" s="1"/>
  <c r="E8" i="19"/>
  <c r="E7" i="19" s="1"/>
  <c r="I48" i="18"/>
  <c r="I47" i="18" s="1"/>
  <c r="G48" i="18"/>
  <c r="G47" i="18" s="1"/>
  <c r="E48" i="18"/>
  <c r="E47" i="18" s="1"/>
  <c r="I45" i="18"/>
  <c r="G45" i="18"/>
  <c r="E45" i="18"/>
  <c r="I43" i="18"/>
  <c r="G43" i="18"/>
  <c r="E43" i="18"/>
  <c r="H42" i="18"/>
  <c r="I41" i="18"/>
  <c r="G41" i="18"/>
  <c r="E41" i="18"/>
  <c r="I36" i="18"/>
  <c r="G36" i="18"/>
  <c r="E36" i="18"/>
  <c r="J35" i="18"/>
  <c r="I33" i="18"/>
  <c r="G33" i="18"/>
  <c r="E33" i="18"/>
  <c r="I29" i="18"/>
  <c r="G29" i="18"/>
  <c r="E29" i="18"/>
  <c r="I27" i="18"/>
  <c r="G27" i="18"/>
  <c r="E27" i="18"/>
  <c r="I25" i="18"/>
  <c r="G25" i="18"/>
  <c r="E25" i="18"/>
  <c r="I22" i="18"/>
  <c r="G22" i="18"/>
  <c r="E22" i="18"/>
  <c r="I20" i="18"/>
  <c r="G20" i="18"/>
  <c r="E20" i="18"/>
  <c r="E19" i="18" s="1"/>
  <c r="I17" i="18"/>
  <c r="G17" i="18"/>
  <c r="E17" i="18"/>
  <c r="I15" i="18"/>
  <c r="G15" i="18"/>
  <c r="E15" i="18"/>
  <c r="I12" i="18"/>
  <c r="G12" i="18"/>
  <c r="E12" i="18"/>
  <c r="I10" i="18"/>
  <c r="G10" i="18"/>
  <c r="E10" i="18"/>
  <c r="I8" i="18"/>
  <c r="G8" i="18"/>
  <c r="E8" i="18"/>
  <c r="E22" i="3"/>
  <c r="E21" i="3" s="1"/>
  <c r="E18" i="3"/>
  <c r="E17" i="3" s="1"/>
  <c r="F31" i="3"/>
  <c r="H31" i="3" s="1"/>
  <c r="F19" i="3"/>
  <c r="H19" i="3" s="1"/>
  <c r="F15" i="3"/>
  <c r="H15" i="3" s="1"/>
  <c r="E30" i="3"/>
  <c r="E29" i="3" s="1"/>
  <c r="E27" i="3"/>
  <c r="E26" i="3" s="1"/>
  <c r="E25" i="3" s="1"/>
  <c r="E13" i="3"/>
  <c r="E11" i="3"/>
  <c r="E10" i="3" s="1"/>
  <c r="E8" i="3"/>
  <c r="E7" i="3" s="1"/>
  <c r="F13" i="17"/>
  <c r="J15" i="16"/>
  <c r="I15" i="16"/>
  <c r="H15" i="16"/>
  <c r="G15" i="16"/>
  <c r="F15" i="16"/>
  <c r="F16" i="15"/>
  <c r="F15" i="15"/>
  <c r="F14" i="15"/>
  <c r="F13" i="15"/>
  <c r="F12" i="15"/>
  <c r="F11" i="15"/>
  <c r="F10" i="15"/>
  <c r="F9" i="15"/>
  <c r="A9" i="15"/>
  <c r="A10" i="15" s="1"/>
  <c r="A11" i="15" s="1"/>
  <c r="A12" i="15" s="1"/>
  <c r="A13" i="15" s="1"/>
  <c r="A14" i="15" s="1"/>
  <c r="A15" i="15" s="1"/>
  <c r="F8" i="15"/>
  <c r="A8" i="15"/>
  <c r="F7" i="15"/>
  <c r="A11" i="14"/>
  <c r="A9" i="14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B16" i="12"/>
  <c r="G9" i="12"/>
  <c r="H9" i="12" s="1"/>
  <c r="H10" i="12" s="1"/>
  <c r="H13" i="12" s="1"/>
  <c r="C46" i="10"/>
  <c r="C55" i="9"/>
  <c r="C78" i="8"/>
  <c r="I19" i="18" l="1"/>
  <c r="F17" i="15"/>
  <c r="F20" i="15" s="1"/>
  <c r="G19" i="18"/>
  <c r="F31" i="13"/>
  <c r="I40" i="18"/>
  <c r="I39" i="18" s="1"/>
  <c r="E40" i="18"/>
  <c r="E39" i="18" s="1"/>
  <c r="K41" i="18"/>
  <c r="I14" i="18"/>
  <c r="G30" i="3"/>
  <c r="G29" i="3" s="1"/>
  <c r="G27" i="3"/>
  <c r="G26" i="3" s="1"/>
  <c r="G25" i="3" s="1"/>
  <c r="K26" i="19"/>
  <c r="K25" i="19" s="1"/>
  <c r="K48" i="18"/>
  <c r="K47" i="18" s="1"/>
  <c r="E32" i="18"/>
  <c r="G32" i="18"/>
  <c r="I32" i="18"/>
  <c r="K27" i="18"/>
  <c r="I24" i="18"/>
  <c r="G24" i="18"/>
  <c r="K17" i="18"/>
  <c r="E14" i="18"/>
  <c r="G14" i="18"/>
  <c r="G7" i="18"/>
  <c r="K12" i="18"/>
  <c r="E7" i="18"/>
  <c r="K10" i="18"/>
  <c r="I7" i="18"/>
  <c r="K20" i="18"/>
  <c r="K29" i="18"/>
  <c r="K36" i="18"/>
  <c r="K43" i="18"/>
  <c r="G40" i="18"/>
  <c r="G39" i="18" s="1"/>
  <c r="K33" i="18"/>
  <c r="K25" i="18"/>
  <c r="E24" i="18"/>
  <c r="K15" i="18"/>
  <c r="K8" i="18"/>
  <c r="F28" i="3"/>
  <c r="H28" i="3" s="1"/>
  <c r="F46" i="18"/>
  <c r="J42" i="18"/>
  <c r="H46" i="18"/>
  <c r="F24" i="3"/>
  <c r="H24" i="3" s="1"/>
  <c r="J44" i="18"/>
  <c r="H44" i="18"/>
  <c r="H38" i="18"/>
  <c r="F44" i="18"/>
  <c r="F34" i="18"/>
  <c r="J23" i="19"/>
  <c r="J34" i="18"/>
  <c r="F30" i="18"/>
  <c r="F24" i="19"/>
  <c r="H30" i="18"/>
  <c r="H24" i="19"/>
  <c r="F38" i="18"/>
  <c r="J24" i="19"/>
  <c r="H37" i="18"/>
  <c r="H34" i="18"/>
  <c r="H23" i="19"/>
  <c r="F26" i="18"/>
  <c r="J30" i="18"/>
  <c r="F16" i="3"/>
  <c r="H16" i="3" s="1"/>
  <c r="F20" i="3"/>
  <c r="H20" i="3" s="1"/>
  <c r="H31" i="18"/>
  <c r="J31" i="18"/>
  <c r="J20" i="19"/>
  <c r="F15" i="19"/>
  <c r="H20" i="19"/>
  <c r="F20" i="19"/>
  <c r="F18" i="19" s="1"/>
  <c r="H16" i="19"/>
  <c r="H26" i="18"/>
  <c r="F23" i="18"/>
  <c r="F21" i="18"/>
  <c r="J21" i="18"/>
  <c r="H16" i="18"/>
  <c r="J16" i="18"/>
  <c r="F12" i="19"/>
  <c r="H12" i="19"/>
  <c r="H11" i="19" s="1"/>
  <c r="H10" i="19" s="1"/>
  <c r="F16" i="18"/>
  <c r="J12" i="19"/>
  <c r="J11" i="19" s="1"/>
  <c r="J10" i="19" s="1"/>
  <c r="F9" i="3"/>
  <c r="H9" i="3" s="1"/>
  <c r="J11" i="18"/>
  <c r="H9" i="18"/>
  <c r="J9" i="18"/>
  <c r="G18" i="3"/>
  <c r="G17" i="3" s="1"/>
  <c r="G22" i="3"/>
  <c r="G21" i="3" s="1"/>
  <c r="J9" i="19"/>
  <c r="J8" i="19" s="1"/>
  <c r="J7" i="19" s="1"/>
  <c r="F9" i="19"/>
  <c r="H9" i="19"/>
  <c r="H8" i="19" s="1"/>
  <c r="H7" i="19" s="1"/>
  <c r="H15" i="19"/>
  <c r="H14" i="19" s="1"/>
  <c r="H13" i="19" s="1"/>
  <c r="J16" i="19"/>
  <c r="J14" i="19" s="1"/>
  <c r="J13" i="19" s="1"/>
  <c r="F16" i="19"/>
  <c r="H27" i="19"/>
  <c r="F23" i="19"/>
  <c r="J27" i="19"/>
  <c r="F27" i="19"/>
  <c r="F11" i="18"/>
  <c r="H13" i="18"/>
  <c r="H18" i="18"/>
  <c r="F18" i="18"/>
  <c r="J18" i="18"/>
  <c r="H28" i="18"/>
  <c r="F28" i="18"/>
  <c r="J28" i="18"/>
  <c r="H11" i="18"/>
  <c r="J13" i="18"/>
  <c r="K22" i="18"/>
  <c r="F9" i="18"/>
  <c r="F13" i="18"/>
  <c r="K45" i="18"/>
  <c r="H23" i="18"/>
  <c r="F35" i="18"/>
  <c r="H21" i="18"/>
  <c r="J23" i="18"/>
  <c r="J26" i="18"/>
  <c r="F31" i="18"/>
  <c r="H35" i="18"/>
  <c r="H49" i="18"/>
  <c r="H48" i="18" s="1"/>
  <c r="H47" i="18" s="1"/>
  <c r="J37" i="18"/>
  <c r="F42" i="18"/>
  <c r="J49" i="18"/>
  <c r="F37" i="18"/>
  <c r="J38" i="18"/>
  <c r="J46" i="18"/>
  <c r="F49" i="18"/>
  <c r="F23" i="3"/>
  <c r="H23" i="3" s="1"/>
  <c r="G14" i="3"/>
  <c r="G13" i="3" s="1"/>
  <c r="G11" i="3"/>
  <c r="G10" i="3" s="1"/>
  <c r="F30" i="3"/>
  <c r="F29" i="3" s="1"/>
  <c r="J18" i="19" l="1"/>
  <c r="J17" i="19" s="1"/>
  <c r="L13" i="18"/>
  <c r="L42" i="18"/>
  <c r="H18" i="19"/>
  <c r="H17" i="19" s="1"/>
  <c r="L16" i="19"/>
  <c r="L9" i="19"/>
  <c r="L8" i="19" s="1"/>
  <c r="L7" i="19" s="1"/>
  <c r="L49" i="18"/>
  <c r="L37" i="18"/>
  <c r="L23" i="18"/>
  <c r="L26" i="18"/>
  <c r="L44" i="18"/>
  <c r="L31" i="18"/>
  <c r="L35" i="18"/>
  <c r="L9" i="18"/>
  <c r="L18" i="18"/>
  <c r="L16" i="18"/>
  <c r="L15" i="19"/>
  <c r="L14" i="19" s="1"/>
  <c r="L13" i="19" s="1"/>
  <c r="L24" i="19"/>
  <c r="L11" i="18"/>
  <c r="L28" i="18"/>
  <c r="L38" i="18"/>
  <c r="L30" i="18"/>
  <c r="L34" i="18"/>
  <c r="L12" i="19"/>
  <c r="L11" i="19" s="1"/>
  <c r="L10" i="19" s="1"/>
  <c r="L21" i="18"/>
  <c r="L20" i="19"/>
  <c r="L46" i="18"/>
  <c r="L27" i="19"/>
  <c r="H22" i="19"/>
  <c r="H21" i="19" s="1"/>
  <c r="J22" i="19"/>
  <c r="J21" i="19" s="1"/>
  <c r="L23" i="19"/>
  <c r="J26" i="19"/>
  <c r="J25" i="19" s="1"/>
  <c r="K19" i="18"/>
  <c r="K40" i="18"/>
  <c r="K39" i="18" s="1"/>
  <c r="J41" i="18"/>
  <c r="F27" i="3"/>
  <c r="F26" i="3" s="1"/>
  <c r="F25" i="3" s="1"/>
  <c r="K32" i="18"/>
  <c r="K14" i="18"/>
  <c r="H45" i="18"/>
  <c r="F43" i="18"/>
  <c r="K24" i="18"/>
  <c r="K7" i="18"/>
  <c r="J48" i="18"/>
  <c r="J47" i="18" s="1"/>
  <c r="H26" i="19"/>
  <c r="H25" i="19" s="1"/>
  <c r="F26" i="19"/>
  <c r="F25" i="19" s="1"/>
  <c r="F48" i="18"/>
  <c r="F47" i="18" s="1"/>
  <c r="H36" i="18"/>
  <c r="F45" i="18"/>
  <c r="H43" i="18"/>
  <c r="F22" i="3"/>
  <c r="F21" i="3" s="1"/>
  <c r="J45" i="18"/>
  <c r="J27" i="18"/>
  <c r="J43" i="18"/>
  <c r="F18" i="3"/>
  <c r="F17" i="3" s="1"/>
  <c r="H41" i="18"/>
  <c r="H29" i="18"/>
  <c r="H33" i="18"/>
  <c r="F14" i="3"/>
  <c r="F13" i="3" s="1"/>
  <c r="J33" i="18"/>
  <c r="J29" i="18"/>
  <c r="F11" i="3"/>
  <c r="F10" i="3" s="1"/>
  <c r="F25" i="18"/>
  <c r="J25" i="18"/>
  <c r="H25" i="18"/>
  <c r="H22" i="18"/>
  <c r="H27" i="18"/>
  <c r="F20" i="18"/>
  <c r="J22" i="18"/>
  <c r="F22" i="18"/>
  <c r="F14" i="19"/>
  <c r="F13" i="19" s="1"/>
  <c r="J20" i="18"/>
  <c r="F8" i="3"/>
  <c r="F7" i="3" s="1"/>
  <c r="H12" i="18"/>
  <c r="F11" i="19"/>
  <c r="F10" i="19" s="1"/>
  <c r="H10" i="18"/>
  <c r="J15" i="18"/>
  <c r="F15" i="18"/>
  <c r="H15" i="18"/>
  <c r="F12" i="18"/>
  <c r="J12" i="18"/>
  <c r="F8" i="19"/>
  <c r="F7" i="19" s="1"/>
  <c r="F8" i="18"/>
  <c r="J8" i="18"/>
  <c r="F17" i="19"/>
  <c r="F22" i="19"/>
  <c r="F21" i="19" s="1"/>
  <c r="J17" i="18"/>
  <c r="H17" i="18"/>
  <c r="F29" i="18"/>
  <c r="J36" i="18"/>
  <c r="F33" i="18"/>
  <c r="F17" i="18"/>
  <c r="F36" i="18"/>
  <c r="H20" i="18"/>
  <c r="F27" i="18"/>
  <c r="F41" i="18"/>
  <c r="F10" i="18"/>
  <c r="J10" i="18"/>
  <c r="H8" i="18"/>
  <c r="F19" i="18" l="1"/>
  <c r="L18" i="19"/>
  <c r="L17" i="19" s="1"/>
  <c r="L22" i="19"/>
  <c r="L21" i="19" s="1"/>
  <c r="H19" i="18"/>
  <c r="H28" i="19"/>
  <c r="J19" i="18"/>
  <c r="J28" i="19"/>
  <c r="F28" i="19"/>
  <c r="J40" i="18"/>
  <c r="J39" i="18" s="1"/>
  <c r="F32" i="3"/>
  <c r="F33" i="3" s="1"/>
  <c r="F40" i="18"/>
  <c r="F39" i="18" s="1"/>
  <c r="H30" i="3"/>
  <c r="H29" i="3" s="1"/>
  <c r="L48" i="18"/>
  <c r="L47" i="18" s="1"/>
  <c r="J24" i="18"/>
  <c r="H32" i="18"/>
  <c r="J32" i="18"/>
  <c r="H27" i="3"/>
  <c r="H26" i="3" s="1"/>
  <c r="H25" i="3" s="1"/>
  <c r="H22" i="3"/>
  <c r="H21" i="3" s="1"/>
  <c r="L45" i="18"/>
  <c r="H40" i="18"/>
  <c r="H39" i="18" s="1"/>
  <c r="L43" i="18"/>
  <c r="L41" i="18"/>
  <c r="L36" i="18"/>
  <c r="H24" i="18"/>
  <c r="F32" i="18"/>
  <c r="H11" i="3"/>
  <c r="H10" i="3" s="1"/>
  <c r="H18" i="3"/>
  <c r="H17" i="3" s="1"/>
  <c r="F24" i="18"/>
  <c r="L22" i="18"/>
  <c r="H14" i="3"/>
  <c r="H13" i="3" s="1"/>
  <c r="H8" i="3"/>
  <c r="H7" i="3" s="1"/>
  <c r="J14" i="18"/>
  <c r="F14" i="18"/>
  <c r="H14" i="18"/>
  <c r="L15" i="18"/>
  <c r="H7" i="18"/>
  <c r="L10" i="18"/>
  <c r="F7" i="18"/>
  <c r="J7" i="18"/>
  <c r="L26" i="19"/>
  <c r="L25" i="19" s="1"/>
  <c r="L25" i="18"/>
  <c r="L8" i="18"/>
  <c r="L33" i="18"/>
  <c r="L17" i="18"/>
  <c r="L12" i="18"/>
  <c r="L20" i="18"/>
  <c r="L29" i="18"/>
  <c r="L27" i="18"/>
  <c r="L28" i="19" l="1"/>
  <c r="L19" i="18"/>
  <c r="L40" i="18"/>
  <c r="L39" i="18" s="1"/>
  <c r="H29" i="19"/>
  <c r="H30" i="19" s="1"/>
  <c r="L32" i="18"/>
  <c r="F34" i="3"/>
  <c r="F50" i="18"/>
  <c r="F51" i="18" s="1"/>
  <c r="F52" i="18" s="1"/>
  <c r="J29" i="19"/>
  <c r="J30" i="19" s="1"/>
  <c r="H50" i="18"/>
  <c r="H51" i="18" s="1"/>
  <c r="H52" i="18" s="1"/>
  <c r="L14" i="18"/>
  <c r="J50" i="18"/>
  <c r="J51" i="18" s="1"/>
  <c r="J52" i="18" s="1"/>
  <c r="F29" i="19"/>
  <c r="F30" i="19" s="1"/>
  <c r="L7" i="18"/>
  <c r="L24" i="18"/>
  <c r="H32" i="3" l="1"/>
  <c r="L29" i="19"/>
  <c r="L50" i="18"/>
  <c r="L30" i="19" l="1"/>
  <c r="L51" i="18"/>
  <c r="H33" i="3"/>
  <c r="L52" i="18" l="1"/>
  <c r="H3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Дмитриев Дмитрий Вячеславович</author>
  </authors>
  <commentList>
    <comment ref="D7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>Дмитриев Дмитрий Вячеславович:</t>
        </r>
        <r>
          <rPr>
            <sz val="9"/>
            <color indexed="81"/>
            <rFont val="Tahoma"/>
            <charset val="1"/>
          </rPr>
          <t xml:space="preserve">
Заполнить ячейки с прейскурантом.
</t>
        </r>
      </text>
    </comment>
  </commentList>
</comments>
</file>

<file path=xl/sharedStrings.xml><?xml version="1.0" encoding="utf-8"?>
<sst xmlns="http://schemas.openxmlformats.org/spreadsheetml/2006/main" count="1824" uniqueCount="457">
  <si>
    <t xml:space="preserve">Наименование </t>
  </si>
  <si>
    <t>Электродвигатель погружной вентильный</t>
  </si>
  <si>
    <t>№ п/п</t>
  </si>
  <si>
    <t>1.</t>
  </si>
  <si>
    <t>9.2ВЭДБТ 7-117/0,5М1В5</t>
  </si>
  <si>
    <t xml:space="preserve">Обозначение </t>
  </si>
  <si>
    <t>Нормативный документ</t>
  </si>
  <si>
    <t>ТУ 3381-010-55280707-2007</t>
  </si>
  <si>
    <t>Изготовитель</t>
  </si>
  <si>
    <t>ООО "ЛЫСЬВАНЕФТЕМАШ"</t>
  </si>
  <si>
    <t>Погружной блок системы погружной телеметрии</t>
  </si>
  <si>
    <t>СПТ-2БП-В-115 L</t>
  </si>
  <si>
    <t>ТУ 4231-001-00217780-05</t>
  </si>
  <si>
    <t>Сокращение</t>
  </si>
  <si>
    <t>ВПЭД</t>
  </si>
  <si>
    <t>СПТП</t>
  </si>
  <si>
    <t xml:space="preserve">Протектор </t>
  </si>
  <si>
    <t>ГЗ</t>
  </si>
  <si>
    <t>1ПБ92эАТ</t>
  </si>
  <si>
    <t xml:space="preserve">Насос погружной одновинтовой </t>
  </si>
  <si>
    <t>ЭВН</t>
  </si>
  <si>
    <t>ЭОВНБ5-6-2500</t>
  </si>
  <si>
    <t>ООО "ЛеМаЗ"</t>
  </si>
  <si>
    <t>ТУ 3665-005-55280707-2007</t>
  </si>
  <si>
    <t>Модуль опорный</t>
  </si>
  <si>
    <t>МО</t>
  </si>
  <si>
    <t>4МСБ92</t>
  </si>
  <si>
    <t>Клапан промывочный модернизированный</t>
  </si>
  <si>
    <t>КП</t>
  </si>
  <si>
    <t>КПМБ-73</t>
  </si>
  <si>
    <t>2.</t>
  </si>
  <si>
    <t>ЭОВНБ5-6-2500э</t>
  </si>
  <si>
    <t>4МСБ92э</t>
  </si>
  <si>
    <t>1ПБ92эА1Т</t>
  </si>
  <si>
    <t>9.2ВЭДБТ 7-117/0,5М1эВ5</t>
  </si>
  <si>
    <t>СПТ-4БП-В-V-T2</t>
  </si>
  <si>
    <t xml:space="preserve">Клапан обратный герметичный шаровой </t>
  </si>
  <si>
    <t>КОШ</t>
  </si>
  <si>
    <t>КОШ-73-800</t>
  </si>
  <si>
    <t>ТУ 3665-004-00217780-98</t>
  </si>
  <si>
    <t>3.</t>
  </si>
  <si>
    <t>4.</t>
  </si>
  <si>
    <t>5.</t>
  </si>
  <si>
    <t>ЭОВНБ5-12-2500э</t>
  </si>
  <si>
    <t>Гарантийный срок эксплуатации; суток</t>
  </si>
  <si>
    <t>Гарантийный срок хранения; сут</t>
  </si>
  <si>
    <t>9.2ВЭДБТ 11-117/0,5М1эВ5</t>
  </si>
  <si>
    <t>УВФК.134.27-01</t>
  </si>
  <si>
    <t>КПМБ-73(к)</t>
  </si>
  <si>
    <t>ЦРКФ.43.007.00.000</t>
  </si>
  <si>
    <t>6.</t>
  </si>
  <si>
    <t>ТУ 3665-010-00217780-01</t>
  </si>
  <si>
    <t>ЦРКФ.05.099.00.00.000</t>
  </si>
  <si>
    <t>ЦРКФ.05.127.00.00.000</t>
  </si>
  <si>
    <t>Парк УЭВН, производства ООО "ПК "Борец", в собственности АО "Самараинвестнефть"</t>
  </si>
  <si>
    <t>Приложение 3.3</t>
  </si>
  <si>
    <t>Приложение 3.2</t>
  </si>
  <si>
    <t>№</t>
  </si>
  <si>
    <t>Наименование</t>
  </si>
  <si>
    <t>Ед. изм.</t>
  </si>
  <si>
    <t>Цена без НДС</t>
  </si>
  <si>
    <t>2026 г.</t>
  </si>
  <si>
    <t>2027 г.</t>
  </si>
  <si>
    <t>2028 г.</t>
  </si>
  <si>
    <t>Прейскурант цен на ремонт узлов УЭВН, производства ООО "ПК "Борец", для нужд АО "Самараинвестнефть", применяемых в 2026 - 2028 гг.</t>
  </si>
  <si>
    <t>ЭОВНБ5-6-2500, в том числе:</t>
  </si>
  <si>
    <t>1.1.</t>
  </si>
  <si>
    <t>1.1.1.</t>
  </si>
  <si>
    <t>1.1.2.</t>
  </si>
  <si>
    <t>1.1.3.</t>
  </si>
  <si>
    <t>1.1.4.</t>
  </si>
  <si>
    <t>1.1.5.</t>
  </si>
  <si>
    <t>Х</t>
  </si>
  <si>
    <t>ЭОВНБ5-6-2500э, в том числе:</t>
  </si>
  <si>
    <t>руб./сек.</t>
  </si>
  <si>
    <t>1.2.</t>
  </si>
  <si>
    <t>1.2.1.</t>
  </si>
  <si>
    <t>1.2.2.</t>
  </si>
  <si>
    <t>1.2.3.</t>
  </si>
  <si>
    <t>1.2.4.</t>
  </si>
  <si>
    <t>1.2.5.</t>
  </si>
  <si>
    <t>ЭОВНБ5-12-2500э, в том числе:</t>
  </si>
  <si>
    <t>Ремонт модуля опорного (МО), в том числе:</t>
  </si>
  <si>
    <t>4МСБ92, в том числе:</t>
  </si>
  <si>
    <t>Ремонт без замены корпуса</t>
  </si>
  <si>
    <t>руб./шт.</t>
  </si>
  <si>
    <t>Замена корпуса</t>
  </si>
  <si>
    <t>2.1.</t>
  </si>
  <si>
    <t>2.1.1.</t>
  </si>
  <si>
    <t>2.1.2.</t>
  </si>
  <si>
    <t>2.2.</t>
  </si>
  <si>
    <t>4МСБ92э, в том числе:</t>
  </si>
  <si>
    <t>2.2.1.</t>
  </si>
  <si>
    <t>2.2.2.</t>
  </si>
  <si>
    <t>Дефектация и списание при невозможности ремонта, с выдачей заключения ремонтной организации</t>
  </si>
  <si>
    <t>1.3.</t>
  </si>
  <si>
    <t>1.3.1.</t>
  </si>
  <si>
    <t>1.3.2.</t>
  </si>
  <si>
    <t>1.3.3.</t>
  </si>
  <si>
    <t>1.3.4.</t>
  </si>
  <si>
    <t>1.3.5.</t>
  </si>
  <si>
    <t>2.1.3.</t>
  </si>
  <si>
    <t>2.1.4.</t>
  </si>
  <si>
    <t>2.2.3.</t>
  </si>
  <si>
    <t>2.2.4.</t>
  </si>
  <si>
    <t>3.1.</t>
  </si>
  <si>
    <t>Ремонт гидрозащиты (ГЗ), в том числе:</t>
  </si>
  <si>
    <t>1ПБ92эАТ, в том числе:</t>
  </si>
  <si>
    <t>3.1.1.</t>
  </si>
  <si>
    <t>3.1.2.</t>
  </si>
  <si>
    <t>3.1.3.</t>
  </si>
  <si>
    <t>3.1.4.</t>
  </si>
  <si>
    <t>3.2.</t>
  </si>
  <si>
    <t>1ПБ92эА1Т, в том числе:</t>
  </si>
  <si>
    <t>Консервация по истечение гарантийного срока хранения</t>
  </si>
  <si>
    <t>3.2.1.</t>
  </si>
  <si>
    <t>3.2.2.</t>
  </si>
  <si>
    <t>3.2.3.</t>
  </si>
  <si>
    <t>3.2.4.</t>
  </si>
  <si>
    <t>3.3.</t>
  </si>
  <si>
    <t>1ПБ92АТ, в том числе:</t>
  </si>
  <si>
    <t>3.3.1.</t>
  </si>
  <si>
    <t>3.3.2.</t>
  </si>
  <si>
    <t>3.3.3.</t>
  </si>
  <si>
    <t>3.3.4.</t>
  </si>
  <si>
    <t>Ремонт электродвигателя погружного вентильного (ВПЭД), в том числе:</t>
  </si>
  <si>
    <t>9.2ВЭДБТ 7-117/0,5М1В5, в том числе:</t>
  </si>
  <si>
    <t>4.1.</t>
  </si>
  <si>
    <t>4.1.1.</t>
  </si>
  <si>
    <t xml:space="preserve">Ремонт </t>
  </si>
  <si>
    <t>4.1.2.</t>
  </si>
  <si>
    <t>4.1.3.</t>
  </si>
  <si>
    <t>4.1.4.</t>
  </si>
  <si>
    <t>4.1.5.</t>
  </si>
  <si>
    <t>4.2.</t>
  </si>
  <si>
    <t>9.2ВЭДБТ 7-117/0,5М1эВ5, в том числе:</t>
  </si>
  <si>
    <t>4.2.1.</t>
  </si>
  <si>
    <t>4.2.2.</t>
  </si>
  <si>
    <t>4.2.3.</t>
  </si>
  <si>
    <t>4.2.4.</t>
  </si>
  <si>
    <t>4.2.5.</t>
  </si>
  <si>
    <t>9.2ВЭДБТ 11-117/0,5М1эВ5, в том числе:</t>
  </si>
  <si>
    <t>4.3.</t>
  </si>
  <si>
    <t>4.3.1.</t>
  </si>
  <si>
    <t>4.3.2.</t>
  </si>
  <si>
    <t>4.3.3.</t>
  </si>
  <si>
    <t>4.3.4.</t>
  </si>
  <si>
    <t>4.3.5.</t>
  </si>
  <si>
    <t>Ремонт погружного блока системы погружной телеметрии (СПТП), в том числе:</t>
  </si>
  <si>
    <t>5.1.</t>
  </si>
  <si>
    <t>СПТ-2БП-В-115 L, в том числе:</t>
  </si>
  <si>
    <t>5.1.1.</t>
  </si>
  <si>
    <t>Ремонт</t>
  </si>
  <si>
    <t>5.1.2.</t>
  </si>
  <si>
    <t>5.1.3.</t>
  </si>
  <si>
    <t>Модернизация до актуальной версии</t>
  </si>
  <si>
    <t>5.1.4.</t>
  </si>
  <si>
    <t>5.1.5.</t>
  </si>
  <si>
    <t>5.2.</t>
  </si>
  <si>
    <t>5.2.1.</t>
  </si>
  <si>
    <t>5.2.2.</t>
  </si>
  <si>
    <t>5.2.3.</t>
  </si>
  <si>
    <t>5.2.4.</t>
  </si>
  <si>
    <t>5.2.5.</t>
  </si>
  <si>
    <t>СПТ-4БП-В-V-T2, в том числе:</t>
  </si>
  <si>
    <t>Ремонт с заменой корпуса, всех комлектующих и запасных частей СПТП, с доведением до заводских характерстих для дальнейшей эксплуатации по прямому назначению</t>
  </si>
  <si>
    <t>5.1.6.</t>
  </si>
  <si>
    <t>5.1.7.</t>
  </si>
  <si>
    <t>Присоединение СПТП к ВПЭД</t>
  </si>
  <si>
    <t>5.2.6.</t>
  </si>
  <si>
    <t>5.2.7.</t>
  </si>
  <si>
    <t>6.1.</t>
  </si>
  <si>
    <t>Ремонт клапанов, втом числе:</t>
  </si>
  <si>
    <t>6.1.1.</t>
  </si>
  <si>
    <t>КПМБ-73, в том числе:</t>
  </si>
  <si>
    <t>Ремонт с заменой корпуса</t>
  </si>
  <si>
    <t>6.1.2.</t>
  </si>
  <si>
    <t>КПМБ-73(к), в том числе:</t>
  </si>
  <si>
    <t>6.1.2.1.</t>
  </si>
  <si>
    <t>6.1.2.2.</t>
  </si>
  <si>
    <t>6.1.2.3.</t>
  </si>
  <si>
    <t>6.1.2.4.</t>
  </si>
  <si>
    <t>6.1.1.1.</t>
  </si>
  <si>
    <t>6.1.1.3.</t>
  </si>
  <si>
    <t>6.1.1.4.</t>
  </si>
  <si>
    <t>6.1.1.2.</t>
  </si>
  <si>
    <t>6.2.</t>
  </si>
  <si>
    <t>Клапан промывочный модернизированный (КП), в том числе:</t>
  </si>
  <si>
    <t>6.2.1.</t>
  </si>
  <si>
    <t>6.2.2.</t>
  </si>
  <si>
    <t>6.2.3.</t>
  </si>
  <si>
    <t>6.2.4.</t>
  </si>
  <si>
    <t>6.3.</t>
  </si>
  <si>
    <t>Клапан обратный шариковый КОШ-73, в том числе:</t>
  </si>
  <si>
    <t>Высокогерметичный обратный клапан (ВОК) UCV-73, в том числе:</t>
  </si>
  <si>
    <t>6.3.1.</t>
  </si>
  <si>
    <t>6.3.2.</t>
  </si>
  <si>
    <t>6.3.3.</t>
  </si>
  <si>
    <t>6.3.4.</t>
  </si>
  <si>
    <t>7.</t>
  </si>
  <si>
    <t>Ремонт протектолайзера, в том числе:</t>
  </si>
  <si>
    <t>7.1.</t>
  </si>
  <si>
    <t>ПП73, в том числе:</t>
  </si>
  <si>
    <t>7.1.1.</t>
  </si>
  <si>
    <t>7.1.2.</t>
  </si>
  <si>
    <t>Ремонт электровинтового насоса (ЭВН), в том числе:</t>
  </si>
  <si>
    <t>Ремонт без замены винтовой пары</t>
  </si>
  <si>
    <t>Ремонт с заменой винтовой пары</t>
  </si>
  <si>
    <t>Ремонт с заменой винтовой пары с установкой ротора (винта) в кислотостойком исполнении К</t>
  </si>
  <si>
    <t>Ремонт с заменой обмотки статора, статорного железа погружного электродвигателя</t>
  </si>
  <si>
    <t>Входной контроль и тестирование нового / ремонтного СПТП, поступившего от Заказчика для комплекации ВПЭД</t>
  </si>
  <si>
    <t>Приложение 3.1</t>
  </si>
  <si>
    <t>Таблица 3.1.1</t>
  </si>
  <si>
    <t>Цена без НДС; руб.</t>
  </si>
  <si>
    <t>Март</t>
  </si>
  <si>
    <t>Июнь</t>
  </si>
  <si>
    <t>Сентябрь</t>
  </si>
  <si>
    <t>Октябрь</t>
  </si>
  <si>
    <t>ИТОГО</t>
  </si>
  <si>
    <t>Кол-во</t>
  </si>
  <si>
    <t>Стоимость без НДС; руб.</t>
  </si>
  <si>
    <t>Стоимоть без НДС; руб.</t>
  </si>
  <si>
    <t>8.</t>
  </si>
  <si>
    <t>Стоимость без НДС (22%):</t>
  </si>
  <si>
    <t>руб</t>
  </si>
  <si>
    <t>Сумма НДС (22%)</t>
  </si>
  <si>
    <t>Стоимость с НДС (22%)</t>
  </si>
  <si>
    <t>Таблица 3.1.2</t>
  </si>
  <si>
    <t>Таблица 3.1.3</t>
  </si>
  <si>
    <t>Приложение 3.4</t>
  </si>
  <si>
    <t>Таблица 3.4.1.</t>
  </si>
  <si>
    <t xml:space="preserve">Акт сверки остатков оборудования </t>
  </si>
  <si>
    <r>
      <t xml:space="preserve">по </t>
    </r>
    <r>
      <rPr>
        <sz val="10"/>
        <color rgb="FFFF0000"/>
        <rFont val="Times New Roman"/>
        <family val="1"/>
        <charset val="204"/>
      </rPr>
      <t>наименование документа</t>
    </r>
    <r>
      <rPr>
        <sz val="10"/>
        <rFont val="Times New Roman"/>
        <family val="1"/>
        <charset val="204"/>
      </rPr>
      <t xml:space="preserve"> на ремонт УЭВН № _________________ от _________________ г.</t>
    </r>
  </si>
  <si>
    <t>за отчетный месяц - __________________ 20____ г.</t>
  </si>
  <si>
    <t>Остатки оборудования на начало отчетного месяца</t>
  </si>
  <si>
    <t>дата поступления в ремонт</t>
  </si>
  <si>
    <t>наименование оборудования</t>
  </si>
  <si>
    <t>тип оборудования</t>
  </si>
  <si>
    <t xml:space="preserve">заводской номер </t>
  </si>
  <si>
    <t>категория: новое, ремонтное</t>
  </si>
  <si>
    <t>состояние (ожид. ремонта, в ремонте, готовое, брак)</t>
  </si>
  <si>
    <t>вес оборудования, кг</t>
  </si>
  <si>
    <t>ремонтный номер в момент поступления</t>
  </si>
  <si>
    <t>предыдущий ремонтный номер</t>
  </si>
  <si>
    <t>Поступило на ремонт в течение отчетного месяца</t>
  </si>
  <si>
    <t>Возвращено из ремонта заказчику в течение отчетного месяца</t>
  </si>
  <si>
    <t>дата возвраа из ремонта</t>
  </si>
  <si>
    <t>ремонтный номер в момент возврата</t>
  </si>
  <si>
    <t>Остатки оборудования на конец отчетного месяца</t>
  </si>
  <si>
    <t>ремонтный номер на конец периода</t>
  </si>
  <si>
    <t>От Исполнителя:    ________________________________</t>
  </si>
  <si>
    <t>От Заказчика:        ________________________________</t>
  </si>
  <si>
    <t>Таблица 3.4.2</t>
  </si>
  <si>
    <t>Акт сверки остатков отбракованных деталей, комплектующих, рабочих органов УЭВН</t>
  </si>
  <si>
    <t>Остатки отбракованных деталей на начало отчетного месяца</t>
  </si>
  <si>
    <t>дата выбраковки</t>
  </si>
  <si>
    <t xml:space="preserve">наименование отбракованной детали </t>
  </si>
  <si>
    <t>материал, использованный при изготовлении детали</t>
  </si>
  <si>
    <t>количество</t>
  </si>
  <si>
    <t>вес детали по конструкторской документации, кг</t>
  </si>
  <si>
    <t>коэффициент утери веса</t>
  </si>
  <si>
    <t>вес детали с учетом коэффициента потери веса</t>
  </si>
  <si>
    <t>номер тары</t>
  </si>
  <si>
    <t>Отбраковано  в течение отчетного месяца</t>
  </si>
  <si>
    <t>вес детали с учетом коэффициента потери веса, кг</t>
  </si>
  <si>
    <t>Возвращено  заказчику в течение отчетного месяца</t>
  </si>
  <si>
    <t>дата возврата заказчику</t>
  </si>
  <si>
    <t>Остатки отбракованных деталей на конец отчетного месяца</t>
  </si>
  <si>
    <t>Приложение 3.5</t>
  </si>
  <si>
    <t>Таблица 3.5.1</t>
  </si>
  <si>
    <r>
      <t>Отчет о движении оборудования УЭВН категории "В ожидании ремонта", в собственности АО "Самараинвестнефть" ,  находящемся в  ООО "</t>
    </r>
    <r>
      <rPr>
        <sz val="10"/>
        <color rgb="FFFF0000"/>
        <rFont val="Times New Roman"/>
        <family val="1"/>
        <charset val="204"/>
      </rPr>
      <t>Название Исполнителя</t>
    </r>
    <r>
      <rPr>
        <sz val="10"/>
        <color theme="1"/>
        <rFont val="Times New Roman"/>
        <family val="1"/>
        <charset val="204"/>
      </rPr>
      <t xml:space="preserve">", за период с </t>
    </r>
    <r>
      <rPr>
        <sz val="10"/>
        <color rgb="FFFF0000"/>
        <rFont val="Times New Roman"/>
        <family val="1"/>
        <charset val="204"/>
      </rPr>
      <t>ХХ</t>
    </r>
    <r>
      <rPr>
        <sz val="10"/>
        <color theme="1"/>
        <rFont val="Times New Roman"/>
        <family val="1"/>
        <charset val="204"/>
      </rPr>
      <t>.</t>
    </r>
    <r>
      <rPr>
        <sz val="10"/>
        <color rgb="FFFF0000"/>
        <rFont val="Times New Roman"/>
        <family val="1"/>
        <charset val="204"/>
      </rPr>
      <t>ХХ</t>
    </r>
    <r>
      <rPr>
        <sz val="10"/>
        <color theme="1"/>
        <rFont val="Times New Roman"/>
        <family val="1"/>
        <charset val="204"/>
      </rPr>
      <t>.20</t>
    </r>
    <r>
      <rPr>
        <sz val="10"/>
        <color rgb="FFFF0000"/>
        <rFont val="Times New Roman"/>
        <family val="1"/>
        <charset val="204"/>
      </rPr>
      <t>ХХ</t>
    </r>
    <r>
      <rPr>
        <sz val="10"/>
        <color theme="1"/>
        <rFont val="Times New Roman"/>
        <family val="1"/>
        <charset val="204"/>
      </rPr>
      <t xml:space="preserve"> по</t>
    </r>
    <r>
      <rPr>
        <sz val="10"/>
        <color rgb="FFFF0000"/>
        <rFont val="Times New Roman"/>
        <family val="1"/>
        <charset val="204"/>
      </rPr>
      <t xml:space="preserve"> ХХ</t>
    </r>
    <r>
      <rPr>
        <sz val="10"/>
        <color theme="1"/>
        <rFont val="Times New Roman"/>
        <family val="1"/>
        <charset val="204"/>
      </rPr>
      <t>.</t>
    </r>
    <r>
      <rPr>
        <sz val="10"/>
        <color rgb="FFFF0000"/>
        <rFont val="Times New Roman"/>
        <family val="1"/>
        <charset val="204"/>
      </rPr>
      <t>ХХ</t>
    </r>
    <r>
      <rPr>
        <sz val="10"/>
        <color theme="1"/>
        <rFont val="Times New Roman"/>
        <family val="1"/>
        <charset val="204"/>
      </rPr>
      <t>.20</t>
    </r>
    <r>
      <rPr>
        <sz val="10"/>
        <color rgb="FFFF0000"/>
        <rFont val="Times New Roman"/>
        <family val="1"/>
        <charset val="204"/>
      </rPr>
      <t>ХХ</t>
    </r>
  </si>
  <si>
    <t>Остаток на начало</t>
  </si>
  <si>
    <t>№п/п</t>
  </si>
  <si>
    <t>Дата ТТН</t>
  </si>
  <si>
    <t>№ Накладной</t>
  </si>
  <si>
    <t>№ ТТН</t>
  </si>
  <si>
    <t>Грузоотправитель</t>
  </si>
  <si>
    <t>вид оборудования</t>
  </si>
  <si>
    <t>марка</t>
  </si>
  <si>
    <t>Наименование по бухгалтерии</t>
  </si>
  <si>
    <t>заводской номер</t>
  </si>
  <si>
    <t>собственник</t>
  </si>
  <si>
    <t>номер скважины</t>
  </si>
  <si>
    <t>месторождение</t>
  </si>
  <si>
    <t>дата монтажа</t>
  </si>
  <si>
    <t>дата демонтажа</t>
  </si>
  <si>
    <t>наличие заводского номера на шильде</t>
  </si>
  <si>
    <t>наличие заводского номера на корпусе</t>
  </si>
  <si>
    <t>наличие ремонтного номера</t>
  </si>
  <si>
    <t>состояние</t>
  </si>
  <si>
    <t>завод изготовитель</t>
  </si>
  <si>
    <t>Год выпуска</t>
  </si>
  <si>
    <t>наличие оригинала заводского паспорта</t>
  </si>
  <si>
    <t>инвентарный номер</t>
  </si>
  <si>
    <t>Наименование ремонтной организации (только для ремон)</t>
  </si>
  <si>
    <r>
      <t>Приход (демонтированно из скважины) - _____-202</t>
    </r>
    <r>
      <rPr>
        <sz val="10"/>
        <color rgb="FFFF0000"/>
        <rFont val="Times New Roman"/>
        <family val="1"/>
        <charset val="204"/>
      </rPr>
      <t>Х</t>
    </r>
  </si>
  <si>
    <t xml:space="preserve"> </t>
  </si>
  <si>
    <t>Приход (с ЦС)</t>
  </si>
  <si>
    <t>Приход (с м-ий)</t>
  </si>
  <si>
    <t>Расход (отремонтировано)</t>
  </si>
  <si>
    <t>Расход (выбраковано)</t>
  </si>
  <si>
    <t>Остаток на конец</t>
  </si>
  <si>
    <t>Проверка</t>
  </si>
  <si>
    <t>Таблица 3.5.2</t>
  </si>
  <si>
    <r>
      <t>Отчет о движении оборудования УЭВН категории "Готовое к эксплуатации", в собственности АО "Самараинвестнефть",  находящемся в  ООО "</t>
    </r>
    <r>
      <rPr>
        <sz val="10"/>
        <color rgb="FFFF0000"/>
        <rFont val="Times New Roman"/>
        <family val="1"/>
        <charset val="204"/>
      </rPr>
      <t>Название Исполнителя</t>
    </r>
    <r>
      <rPr>
        <sz val="10"/>
        <color theme="1"/>
        <rFont val="Times New Roman"/>
        <family val="1"/>
        <charset val="204"/>
      </rPr>
      <t xml:space="preserve">" за период с </t>
    </r>
    <r>
      <rPr>
        <sz val="10"/>
        <color rgb="FFFF0000"/>
        <rFont val="Times New Roman"/>
        <family val="1"/>
        <charset val="204"/>
      </rPr>
      <t>ХХ.ХХ</t>
    </r>
    <r>
      <rPr>
        <sz val="10"/>
        <color theme="1"/>
        <rFont val="Times New Roman"/>
        <family val="1"/>
        <charset val="204"/>
      </rPr>
      <t>.20</t>
    </r>
    <r>
      <rPr>
        <sz val="10"/>
        <color rgb="FFFF0000"/>
        <rFont val="Times New Roman"/>
        <family val="1"/>
        <charset val="204"/>
      </rPr>
      <t>ХХ</t>
    </r>
    <r>
      <rPr>
        <sz val="10"/>
        <color theme="1"/>
        <rFont val="Times New Roman"/>
        <family val="1"/>
        <charset val="204"/>
      </rPr>
      <t xml:space="preserve"> по </t>
    </r>
    <r>
      <rPr>
        <sz val="10"/>
        <color rgb="FFFF0000"/>
        <rFont val="Times New Roman"/>
        <family val="1"/>
        <charset val="204"/>
      </rPr>
      <t>ХХ.ХХ</t>
    </r>
    <r>
      <rPr>
        <sz val="10"/>
        <color theme="1"/>
        <rFont val="Times New Roman"/>
        <family val="1"/>
        <charset val="204"/>
      </rPr>
      <t>.20</t>
    </r>
    <r>
      <rPr>
        <sz val="10"/>
        <color rgb="FFFF0000"/>
        <rFont val="Times New Roman"/>
        <family val="1"/>
        <charset val="204"/>
      </rPr>
      <t>ХХ</t>
    </r>
  </si>
  <si>
    <t>дата прихода (ремонта)</t>
  </si>
  <si>
    <t>Грузополучатель</t>
  </si>
  <si>
    <t>наименование единицы оборудования</t>
  </si>
  <si>
    <t>Ремонтная организация</t>
  </si>
  <si>
    <t>Приход ГП</t>
  </si>
  <si>
    <t>Расход (переданно на промысел)</t>
  </si>
  <si>
    <t>ПРОВЕРКА</t>
  </si>
  <si>
    <t>Таблица 3.5.3</t>
  </si>
  <si>
    <r>
      <t>Отчет о движении оборудования УЭЦН категории "Брак", в собственности АО "Самараинвестнефть",  находящемся в  ООО "</t>
    </r>
    <r>
      <rPr>
        <sz val="10"/>
        <color rgb="FFFF0000"/>
        <rFont val="Times New Roman"/>
        <family val="1"/>
        <charset val="204"/>
      </rPr>
      <t>Название Исполнителя</t>
    </r>
    <r>
      <rPr>
        <sz val="10"/>
        <color theme="1"/>
        <rFont val="Times New Roman"/>
        <family val="1"/>
        <charset val="204"/>
      </rPr>
      <t xml:space="preserve">", за период с </t>
    </r>
    <r>
      <rPr>
        <sz val="10"/>
        <color rgb="FFFF0000"/>
        <rFont val="Times New Roman"/>
        <family val="1"/>
        <charset val="204"/>
      </rPr>
      <t>ХХ.ХХ</t>
    </r>
    <r>
      <rPr>
        <sz val="10"/>
        <color theme="1"/>
        <rFont val="Times New Roman"/>
        <family val="1"/>
        <charset val="204"/>
      </rPr>
      <t>.20</t>
    </r>
    <r>
      <rPr>
        <sz val="10"/>
        <color rgb="FFFF0000"/>
        <rFont val="Times New Roman"/>
        <family val="1"/>
        <charset val="204"/>
      </rPr>
      <t>ХХ</t>
    </r>
    <r>
      <rPr>
        <sz val="10"/>
        <color theme="1"/>
        <rFont val="Times New Roman"/>
        <family val="1"/>
        <charset val="204"/>
      </rPr>
      <t xml:space="preserve"> по </t>
    </r>
    <r>
      <rPr>
        <sz val="10"/>
        <color rgb="FFFF0000"/>
        <rFont val="Times New Roman"/>
        <family val="1"/>
        <charset val="204"/>
      </rPr>
      <t>ХХ.ХХ</t>
    </r>
    <r>
      <rPr>
        <sz val="10"/>
        <color theme="1"/>
        <rFont val="Times New Roman"/>
        <family val="1"/>
        <charset val="204"/>
      </rPr>
      <t>.20</t>
    </r>
    <r>
      <rPr>
        <sz val="10"/>
        <color rgb="FFFF0000"/>
        <rFont val="Times New Roman"/>
        <family val="1"/>
        <charset val="204"/>
      </rPr>
      <t>ХХ</t>
    </r>
  </si>
  <si>
    <t>Остаток на начало периода</t>
  </si>
  <si>
    <t>Приход - БРАК</t>
  </si>
  <si>
    <t>Расход (передано Заказчику)</t>
  </si>
  <si>
    <t>Остаток на конец периода</t>
  </si>
  <si>
    <t>Приложение 3.6</t>
  </si>
  <si>
    <t>СВОДНАЯ КАЛЬКУЛЯЦИЯ</t>
  </si>
  <si>
    <t>затрат на ___________________________________________</t>
  </si>
  <si>
    <t>Продолжительность  работ ______час.</t>
  </si>
  <si>
    <t>Наименование затрат</t>
  </si>
  <si>
    <t xml:space="preserve">стоимость
руб. </t>
  </si>
  <si>
    <t>Примечание</t>
  </si>
  <si>
    <t>Заработная плата и налоги</t>
  </si>
  <si>
    <t>Расчет 3.6.1</t>
  </si>
  <si>
    <t>Материалы, комплектующие, запасные части</t>
  </si>
  <si>
    <t>Расчет 3.6.2</t>
  </si>
  <si>
    <t>Транспортные затраты</t>
  </si>
  <si>
    <t>Расчет 3.6.3.</t>
  </si>
  <si>
    <t>1.4.</t>
  </si>
  <si>
    <t>Вспомогательные материалы</t>
  </si>
  <si>
    <t>Расчет 3.6.4.</t>
  </si>
  <si>
    <t>1.5.</t>
  </si>
  <si>
    <t>Амортизация основных средств</t>
  </si>
  <si>
    <t>Расчет 3.6.5.</t>
  </si>
  <si>
    <t>1.6.</t>
  </si>
  <si>
    <t>Эксплуатация механизмов</t>
  </si>
  <si>
    <r>
      <rPr>
        <sz val="11"/>
        <color indexed="8"/>
        <rFont val="Times New Roman"/>
        <family val="1"/>
        <charset val="204"/>
      </rPr>
      <t xml:space="preserve">Расчет 3.6.6. </t>
    </r>
    <r>
      <rPr>
        <sz val="9"/>
        <color indexed="8"/>
        <rFont val="Times New Roman"/>
        <family val="1"/>
        <charset val="204"/>
      </rPr>
      <t xml:space="preserve">                                                                                          </t>
    </r>
  </si>
  <si>
    <t>1.7.</t>
  </si>
  <si>
    <t>Прочие затраты*</t>
  </si>
  <si>
    <t>Расчет 3.6.7.</t>
  </si>
  <si>
    <t>1.8.</t>
  </si>
  <si>
    <t>ИТОГО:</t>
  </si>
  <si>
    <r>
      <rPr>
        <sz val="11"/>
        <rFont val="Times New Roman"/>
        <family val="1"/>
        <charset val="204"/>
      </rPr>
      <t xml:space="preserve">Накладные расходы </t>
    </r>
    <r>
      <rPr>
        <sz val="11"/>
        <color rgb="FFFF0000"/>
        <rFont val="Times New Roman"/>
        <family val="1"/>
        <charset val="204"/>
      </rPr>
      <t>указать</t>
    </r>
    <r>
      <rPr>
        <sz val="11"/>
        <rFont val="Times New Roman"/>
        <family val="1"/>
        <charset val="204"/>
      </rPr>
      <t>%</t>
    </r>
  </si>
  <si>
    <t>ИТОГО с НР:</t>
  </si>
  <si>
    <r>
      <t xml:space="preserve">Рентабельность </t>
    </r>
    <r>
      <rPr>
        <sz val="11"/>
        <color rgb="FFFF0000"/>
        <rFont val="Times New Roman"/>
        <family val="1"/>
        <charset val="204"/>
      </rPr>
      <t>указать</t>
    </r>
    <r>
      <rPr>
        <sz val="11"/>
        <rFont val="Times New Roman"/>
        <family val="1"/>
        <charset val="204"/>
      </rPr>
      <t>%</t>
    </r>
  </si>
  <si>
    <t>ИТОГО с рентабельностью:</t>
  </si>
  <si>
    <t>ИТОГО без НДС</t>
  </si>
  <si>
    <t>ИТОГО с НДС</t>
  </si>
  <si>
    <t>Должность</t>
  </si>
  <si>
    <t>(Фамилия И.О.)</t>
  </si>
  <si>
    <t>м.п., подпись</t>
  </si>
  <si>
    <t>* Расшифровки к статье затрат по  Расчету 3.6.7  предоставить в произвольной форме.</t>
  </si>
  <si>
    <t>Расчеты к тендеру   обязательно направляются в 2-х экземплярах:</t>
  </si>
  <si>
    <t>Один экземпляр на бумажном носителе оформленный в установленном порядке;</t>
  </si>
  <si>
    <t>Второй экземпляр- в электронном виде, в формате Excel (на дискете, флэш-карте, эл.почтой).</t>
  </si>
  <si>
    <t>РАСЧЕТ 3.6.1</t>
  </si>
  <si>
    <t>руб. без НДС</t>
  </si>
  <si>
    <t>Численно-квалификационный состав бригады</t>
  </si>
  <si>
    <t>Разряд</t>
  </si>
  <si>
    <t>Количество, чел.</t>
  </si>
  <si>
    <t>Количество часов работы  на 1 работника</t>
  </si>
  <si>
    <t>Часовая ставка со всеми доплатами и начислениями</t>
  </si>
  <si>
    <t>Заработная плата</t>
  </si>
  <si>
    <t xml:space="preserve"> на 1 работника</t>
  </si>
  <si>
    <t xml:space="preserve">  всего</t>
  </si>
  <si>
    <t xml:space="preserve">Указать численно-квалификационный состав бригады </t>
  </si>
  <si>
    <t>Слесарь ремонтник</t>
  </si>
  <si>
    <t>Страховые взносы</t>
  </si>
  <si>
    <t>ФОТ, 
ВСЕГО</t>
  </si>
  <si>
    <t>Ставка ЕСН, %</t>
  </si>
  <si>
    <t>Сумма ЕСН</t>
  </si>
  <si>
    <t xml:space="preserve">            ИТОГО</t>
  </si>
  <si>
    <t>РАСЧЕТ 3.6.2</t>
  </si>
  <si>
    <t xml:space="preserve">Материалы, комплектующие, запасные части   </t>
  </si>
  <si>
    <t>руб.без НДС</t>
  </si>
  <si>
    <t>Ед.изм.</t>
  </si>
  <si>
    <t xml:space="preserve">Цена </t>
  </si>
  <si>
    <t>Стоимость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</si>
  <si>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</si>
  <si>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</si>
  <si>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</si>
  <si>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</si>
  <si>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</si>
  <si>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</si>
  <si>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</si>
  <si>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</si>
  <si>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</si>
  <si>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</si>
  <si>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</si>
  <si>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</si>
  <si>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…</t>
  </si>
  <si>
    <t>РАСЧЕТ 3.6.3</t>
  </si>
  <si>
    <t xml:space="preserve">Транспортные  затраты </t>
  </si>
  <si>
    <t>Наименование  техники необходимой для перевозки</t>
  </si>
  <si>
    <t>Кол-во единиц техники,
шт.</t>
  </si>
  <si>
    <t>Расст-е,
км.</t>
  </si>
  <si>
    <t>Скорость движения, км/час.</t>
  </si>
  <si>
    <t>Время в пути, час. на 1 ед. техники</t>
  </si>
  <si>
    <t>Время  ПРР* на     1 ед. техники,
час.</t>
  </si>
  <si>
    <t>ИТОГО время,
час.</t>
  </si>
  <si>
    <t xml:space="preserve"> Стоимость     1 маш/час.</t>
  </si>
  <si>
    <t xml:space="preserve"> Общая сумма затрат </t>
  </si>
  <si>
    <t>Кол-во  пробега на 1 ед. техники,
км.</t>
  </si>
  <si>
    <t>Общий пробег,
км.</t>
  </si>
  <si>
    <t>Ст-ть            1 км. пробега</t>
  </si>
  <si>
    <t>Ст-ть затрат за общий пробег</t>
  </si>
  <si>
    <t>ИТОГО
затрат</t>
  </si>
  <si>
    <t xml:space="preserve"> с грузом          (30 км/час)</t>
  </si>
  <si>
    <t>без груза (50км/час)</t>
  </si>
  <si>
    <t xml:space="preserve"> с грузом </t>
  </si>
  <si>
    <t xml:space="preserve">без груза </t>
  </si>
  <si>
    <t>6</t>
  </si>
  <si>
    <t>7</t>
  </si>
  <si>
    <t>8</t>
  </si>
  <si>
    <t>10</t>
  </si>
  <si>
    <t>12</t>
  </si>
  <si>
    <t>14</t>
  </si>
  <si>
    <t>15</t>
  </si>
  <si>
    <t>16</t>
  </si>
  <si>
    <t>17</t>
  </si>
  <si>
    <t>Расстояние перевозки запросить у Заказчика.</t>
  </si>
  <si>
    <t>*ПРР - погрузо-разгрузочные работы</t>
  </si>
  <si>
    <t>РАСЧЕТ 3.6.4.</t>
  </si>
  <si>
    <t>Общая стоимость</t>
  </si>
  <si>
    <t>РАСЧЕТ 3.6.5</t>
  </si>
  <si>
    <t>№№ п.п.</t>
  </si>
  <si>
    <t>группа, код *</t>
  </si>
  <si>
    <t>Наименование оборудования</t>
  </si>
  <si>
    <t>Ед.изм</t>
  </si>
  <si>
    <t>Балансовая стоимость за единицу</t>
  </si>
  <si>
    <t>Срок полезного использования, мес.</t>
  </si>
  <si>
    <t>Стоимость амортизации в час</t>
  </si>
  <si>
    <t>Время использования, час</t>
  </si>
  <si>
    <t>ИТОГО затрат</t>
  </si>
  <si>
    <t>шт</t>
  </si>
  <si>
    <t>*Группу и код указать согласно классификатора основных средств включаемых в амортизационные группы.</t>
  </si>
  <si>
    <t>РАСЧЕТ 3.6.6</t>
  </si>
  <si>
    <t>Эксплуатация механизмов
      ________________ месторождение</t>
  </si>
  <si>
    <t>Кол-во единиц ,
шт.</t>
  </si>
  <si>
    <t>Время; час
час.</t>
  </si>
  <si>
    <t xml:space="preserve"> Стоимость 1 маш/час.</t>
  </si>
  <si>
    <t>4</t>
  </si>
  <si>
    <t xml:space="preserve">Перечислить какие механизмы используются, количество ед. </t>
  </si>
  <si>
    <t>Должность ____________________________________(Фамилия И.О.)</t>
  </si>
  <si>
    <t xml:space="preserve">                                  м.п.                                (подпись)</t>
  </si>
  <si>
    <t>Должность ___________________________________(Фамилия И.О.)</t>
  </si>
  <si>
    <t xml:space="preserve">                                       м.п.                                (подпись)</t>
  </si>
  <si>
    <t>Ориентировочная производственная программа по ремонту узлов УЭВН для нужд АО "Самараинвестнефть" в 2028 году</t>
  </si>
  <si>
    <t>Ориентировочная производственная программа по ремонту узлов УЭВН для нужд АО "Самараинвестнефть" в 2027 году</t>
  </si>
  <si>
    <t>Ориентировочная производственная программа по ремонту узлов УЭВН для нужд АО "Самараинвестнефть" в 2026 году</t>
  </si>
  <si>
    <t>2027 год</t>
  </si>
  <si>
    <t>2026 год</t>
  </si>
  <si>
    <t>2028 год</t>
  </si>
  <si>
    <t>КАЛЬКУЛЯЦИЯ ДОЛЖНА БЫТЬ ПРЕДСТАВЛЕНА ПО КАЖДОМУ НОМЕНКЛАТУРНОМУ ПУНКТУ ЗА 2026, 2027, 2028 ГОДА, ПРИВЕДЕННОМУ В ПРИЛОЖЕНИИ 3.2. 
НЕ ТРЕБУЕТСЯ НАПАВЛЯТЬ КАЛЬКУЛЯЦИЮ НА СТОИМОСТЬ ТЕНДЕРА.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</si>
</sst>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_-* #,##0.00_р_._-;\-* #,##0.00_р_._-;_-* &quot;-&quot;??_р_._-;_-@_-"/>
    <numFmt numFmtId="166" formatCode="#,##0.0"/>
    <numFmt numFmtId="167" formatCode="_-* #,##0.00\ _₽_-;\-* #,##0.00\ _₽_-;_-* &quot;-&quot;??\ _₽_-;_-@_-"/>
  </numFmts>
  <fonts count="3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Arial"/>
      <family val="2"/>
    </font>
    <font>
      <i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sz val="10"/>
      <color indexed="8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vertAlign val="superscript"/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8" fillId="0" borderId="0"/>
    <xf numFmtId="0" fontId="8" fillId="0" borderId="0"/>
    <xf numFmtId="167" fontId="5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25" fillId="0" borderId="0"/>
    <xf numFmtId="0" fontId="8" fillId="0" borderId="0"/>
  </cellStyleXfs>
  <cellXfs count="348">
    <xf numFmtId="0" fontId="0" fillId="0" borderId="0" xfId="0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 vertical="center" wrapText="1"/>
    </xf>
    <xf numFmtId="4" fontId="1" fillId="0" borderId="0" xfId="0" applyNumberFormat="1" applyFont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right" wrapText="1"/>
    </xf>
    <xf numFmtId="4" fontId="1" fillId="0" borderId="0" xfId="0" applyNumberFormat="1" applyFont="1" applyAlignment="1"/>
    <xf numFmtId="4" fontId="3" fillId="0" borderId="0" xfId="0" applyNumberFormat="1" applyFont="1" applyFill="1" applyAlignment="1">
      <alignment horizontal="center" vertical="center" wrapText="1"/>
    </xf>
    <xf numFmtId="4" fontId="9" fillId="0" borderId="0" xfId="0" applyNumberFormat="1" applyFont="1" applyFill="1" applyAlignment="1">
      <alignment vertical="center" wrapText="1"/>
    </xf>
    <xf numFmtId="4" fontId="1" fillId="0" borderId="0" xfId="0" applyNumberFormat="1" applyFont="1" applyFill="1" applyAlignment="1">
      <alignment horizontal="right" vertical="center" wrapText="1"/>
    </xf>
    <xf numFmtId="4" fontId="3" fillId="0" borderId="0" xfId="0" applyNumberFormat="1" applyFont="1" applyAlignment="1"/>
    <xf numFmtId="4" fontId="10" fillId="0" borderId="0" xfId="0" applyNumberFormat="1" applyFont="1" applyAlignment="1"/>
    <xf numFmtId="4" fontId="3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5" borderId="0" xfId="0" applyNumberFormat="1" applyFont="1" applyFill="1" applyBorder="1" applyAlignment="1"/>
    <xf numFmtId="4" fontId="1" fillId="0" borderId="0" xfId="0" applyNumberFormat="1" applyFont="1" applyBorder="1" applyAlignment="1"/>
    <xf numFmtId="4" fontId="1" fillId="5" borderId="0" xfId="0" applyNumberFormat="1" applyFont="1" applyFill="1" applyAlignment="1"/>
    <xf numFmtId="0" fontId="1" fillId="0" borderId="0" xfId="0" applyFont="1"/>
    <xf numFmtId="0" fontId="3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right" vertical="center" wrapText="1"/>
    </xf>
    <xf numFmtId="0" fontId="3" fillId="0" borderId="0" xfId="0" applyFont="1"/>
    <xf numFmtId="0" fontId="10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1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/>
    </xf>
    <xf numFmtId="0" fontId="1" fillId="0" borderId="17" xfId="0" applyFont="1" applyFill="1" applyBorder="1" applyAlignment="1">
      <alignment vertical="center"/>
    </xf>
    <xf numFmtId="14" fontId="3" fillId="0" borderId="17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14" fontId="3" fillId="0" borderId="17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2" fillId="0" borderId="0" xfId="0" applyNumberFormat="1" applyFont="1" applyFill="1" applyBorder="1" applyAlignment="1">
      <alignment vertical="center"/>
    </xf>
    <xf numFmtId="14" fontId="3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14" fontId="3" fillId="0" borderId="17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1" fillId="0" borderId="0" xfId="0" applyFont="1" applyFill="1"/>
    <xf numFmtId="0" fontId="0" fillId="0" borderId="0" xfId="0" applyFill="1" applyBorder="1"/>
    <xf numFmtId="0" fontId="0" fillId="0" borderId="0" xfId="0" applyFill="1"/>
    <xf numFmtId="0" fontId="0" fillId="0" borderId="0" xfId="0" applyFill="1" applyBorder="1" applyAlignment="1"/>
    <xf numFmtId="3" fontId="1" fillId="0" borderId="0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3" fontId="1" fillId="0" borderId="18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 wrapText="1"/>
    </xf>
    <xf numFmtId="3" fontId="1" fillId="0" borderId="16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2" fillId="0" borderId="0" xfId="0" applyFont="1" applyFill="1" applyBorder="1" applyAlignment="1"/>
    <xf numFmtId="0" fontId="12" fillId="0" borderId="0" xfId="0" applyFont="1" applyFill="1" applyBorder="1"/>
    <xf numFmtId="3" fontId="1" fillId="0" borderId="17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0" xfId="0" applyFont="1"/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3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3" fontId="14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4" fontId="1" fillId="0" borderId="15" xfId="0" applyNumberFormat="1" applyFont="1" applyFill="1" applyBorder="1" applyAlignment="1">
      <alignment horizontal="center" wrapText="1"/>
    </xf>
    <xf numFmtId="4" fontId="1" fillId="0" borderId="0" xfId="0" applyNumberFormat="1" applyFont="1" applyFill="1" applyAlignment="1">
      <alignment horizontal="left" wrapText="1"/>
    </xf>
    <xf numFmtId="4" fontId="7" fillId="0" borderId="23" xfId="0" applyNumberFormat="1" applyFont="1" applyFill="1" applyBorder="1" applyAlignment="1">
      <alignment horizontal="center" vertical="top" wrapText="1"/>
    </xf>
    <xf numFmtId="4" fontId="7" fillId="0" borderId="0" xfId="0" applyNumberFormat="1" applyFont="1" applyFill="1" applyBorder="1" applyAlignment="1">
      <alignment vertical="top" wrapText="1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2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165" fontId="3" fillId="0" borderId="0" xfId="2" applyNumberFormat="1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21" fillId="0" borderId="1" xfId="2" applyFont="1" applyFill="1" applyBorder="1" applyAlignment="1">
      <alignment horizontal="left" vertical="center" wrapText="1"/>
    </xf>
    <xf numFmtId="165" fontId="20" fillId="0" borderId="1" xfId="2" applyNumberFormat="1" applyFont="1" applyFill="1" applyBorder="1" applyAlignment="1">
      <alignment horizontal="center" vertical="center"/>
    </xf>
    <xf numFmtId="165" fontId="20" fillId="0" borderId="0" xfId="2" applyNumberFormat="1" applyFont="1" applyFill="1" applyAlignment="1">
      <alignment horizontal="center" vertical="center"/>
    </xf>
    <xf numFmtId="0" fontId="20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left" vertical="center" wrapText="1"/>
    </xf>
    <xf numFmtId="3" fontId="3" fillId="0" borderId="1" xfId="2" applyNumberFormat="1" applyFont="1" applyFill="1" applyBorder="1" applyAlignment="1">
      <alignment horizontal="center" vertical="center" wrapText="1"/>
    </xf>
    <xf numFmtId="166" fontId="3" fillId="0" borderId="1" xfId="2" applyNumberFormat="1" applyFont="1" applyFill="1" applyBorder="1" applyAlignment="1">
      <alignment horizontal="center" vertical="center" wrapText="1"/>
    </xf>
    <xf numFmtId="165" fontId="3" fillId="0" borderId="0" xfId="2" applyNumberFormat="1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165" fontId="3" fillId="0" borderId="0" xfId="2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left" vertical="center"/>
    </xf>
    <xf numFmtId="3" fontId="3" fillId="0" borderId="0" xfId="2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/>
    <xf numFmtId="0" fontId="10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167" fontId="3" fillId="0" borderId="1" xfId="3" applyFont="1" applyFill="1" applyBorder="1" applyAlignment="1">
      <alignment horizontal="left" vertical="center" wrapText="1" indent="6"/>
    </xf>
    <xf numFmtId="167" fontId="3" fillId="0" borderId="0" xfId="3" applyFont="1" applyFill="1" applyBorder="1" applyAlignment="1">
      <alignment horizontal="left" vertical="center" wrapText="1" indent="1"/>
    </xf>
    <xf numFmtId="167" fontId="3" fillId="0" borderId="0" xfId="3" applyFont="1" applyFill="1" applyBorder="1" applyAlignment="1">
      <alignment horizontal="center" vertical="center"/>
    </xf>
    <xf numFmtId="167" fontId="3" fillId="0" borderId="0" xfId="3" applyFont="1" applyFill="1" applyBorder="1" applyAlignment="1">
      <alignment horizontal="center"/>
    </xf>
    <xf numFmtId="167" fontId="3" fillId="0" borderId="1" xfId="3" applyFont="1" applyFill="1" applyBorder="1" applyAlignment="1">
      <alignment horizontal="center" vertical="center"/>
    </xf>
    <xf numFmtId="167" fontId="20" fillId="0" borderId="1" xfId="3" applyFont="1" applyFill="1" applyBorder="1" applyAlignment="1">
      <alignment horizontal="center" vertical="center"/>
    </xf>
    <xf numFmtId="167" fontId="20" fillId="0" borderId="0" xfId="3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/>
    <xf numFmtId="0" fontId="19" fillId="0" borderId="15" xfId="0" applyFont="1" applyFill="1" applyBorder="1" applyAlignment="1">
      <alignment horizontal="center"/>
    </xf>
    <xf numFmtId="4" fontId="19" fillId="0" borderId="0" xfId="0" applyNumberFormat="1" applyFont="1" applyFill="1" applyAlignment="1">
      <alignment horizontal="center" vertical="center" wrapText="1"/>
    </xf>
    <xf numFmtId="4" fontId="19" fillId="0" borderId="0" xfId="0" applyNumberFormat="1" applyFont="1" applyFill="1" applyAlignment="1">
      <alignment horizontal="right" vertical="center" wrapText="1"/>
    </xf>
    <xf numFmtId="4" fontId="21" fillId="0" borderId="0" xfId="0" applyNumberFormat="1" applyFont="1" applyFill="1" applyBorder="1" applyAlignment="1">
      <alignment vertical="center" wrapText="1"/>
    </xf>
    <xf numFmtId="4" fontId="21" fillId="0" borderId="0" xfId="0" applyNumberFormat="1" applyFont="1" applyFill="1" applyBorder="1" applyAlignment="1">
      <alignment horizontal="right" vertical="center" wrapText="1"/>
    </xf>
    <xf numFmtId="4" fontId="3" fillId="0" borderId="1" xfId="4" applyNumberFormat="1" applyFont="1" applyFill="1" applyBorder="1" applyAlignment="1">
      <alignment horizontal="center" vertical="center" wrapText="1"/>
    </xf>
    <xf numFmtId="4" fontId="3" fillId="0" borderId="1" xfId="5" applyNumberFormat="1" applyFont="1" applyFill="1" applyBorder="1" applyAlignment="1">
      <alignment horizontal="center" vertical="center" wrapText="1"/>
    </xf>
    <xf numFmtId="4" fontId="3" fillId="0" borderId="1" xfId="6" applyNumberFormat="1" applyFont="1" applyFill="1" applyBorder="1" applyAlignment="1">
      <alignment horizontal="right" vertical="center" wrapText="1"/>
    </xf>
    <xf numFmtId="4" fontId="3" fillId="0" borderId="1" xfId="6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3" fontId="3" fillId="0" borderId="0" xfId="7" applyNumberFormat="1" applyFont="1" applyAlignment="1">
      <alignment horizontal="center" vertical="center" wrapText="1"/>
    </xf>
    <xf numFmtId="4" fontId="3" fillId="0" borderId="0" xfId="7" applyNumberFormat="1" applyFont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4" fontId="3" fillId="0" borderId="0" xfId="7" applyNumberFormat="1" applyFont="1" applyBorder="1" applyAlignment="1">
      <alignment horizontal="center" vertical="center" wrapText="1"/>
    </xf>
    <xf numFmtId="4" fontId="19" fillId="0" borderId="0" xfId="7" applyNumberFormat="1" applyFont="1" applyBorder="1" applyAlignment="1">
      <alignment horizontal="center" vertical="center" wrapText="1"/>
    </xf>
    <xf numFmtId="4" fontId="24" fillId="0" borderId="0" xfId="7" applyNumberFormat="1" applyFont="1" applyBorder="1" applyAlignment="1">
      <alignment horizontal="center" vertical="center" wrapText="1"/>
    </xf>
    <xf numFmtId="4" fontId="19" fillId="0" borderId="1" xfId="7" applyNumberFormat="1" applyFont="1" applyFill="1" applyBorder="1" applyAlignment="1" applyProtection="1">
      <alignment horizontal="center" vertical="center" wrapText="1"/>
      <protection locked="0"/>
    </xf>
    <xf numFmtId="3" fontId="19" fillId="0" borderId="1" xfId="7" applyNumberFormat="1" applyFont="1" applyFill="1" applyBorder="1" applyAlignment="1" applyProtection="1">
      <alignment horizontal="center" vertical="center" wrapText="1"/>
      <protection locked="0"/>
    </xf>
    <xf numFmtId="4" fontId="19" fillId="0" borderId="1" xfId="7" applyNumberFormat="1" applyFont="1" applyFill="1" applyBorder="1" applyAlignment="1" applyProtection="1">
      <alignment horizontal="center" vertical="center" wrapText="1"/>
    </xf>
    <xf numFmtId="4" fontId="19" fillId="0" borderId="1" xfId="7" applyNumberFormat="1" applyFont="1" applyFill="1" applyBorder="1" applyAlignment="1">
      <alignment horizontal="center" vertical="center" wrapText="1"/>
    </xf>
    <xf numFmtId="4" fontId="3" fillId="0" borderId="1" xfId="7" applyNumberFormat="1" applyFont="1" applyFill="1" applyBorder="1" applyAlignment="1">
      <alignment horizontal="center" vertical="center" wrapText="1"/>
    </xf>
    <xf numFmtId="3" fontId="19" fillId="0" borderId="1" xfId="7" applyNumberFormat="1" applyFont="1" applyFill="1" applyBorder="1" applyAlignment="1">
      <alignment horizontal="center" vertical="center" wrapText="1"/>
    </xf>
    <xf numFmtId="3" fontId="3" fillId="0" borderId="0" xfId="7" applyNumberFormat="1" applyFont="1" applyBorder="1" applyAlignment="1">
      <alignment horizontal="center" vertical="center" wrapText="1"/>
    </xf>
    <xf numFmtId="3" fontId="19" fillId="0" borderId="0" xfId="0" applyNumberFormat="1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3" fontId="3" fillId="0" borderId="1" xfId="4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4" fontId="1" fillId="0" borderId="15" xfId="0" applyNumberFormat="1" applyFont="1" applyFill="1" applyBorder="1" applyAlignment="1">
      <alignment horizontal="center" vertical="center" wrapText="1"/>
    </xf>
    <xf numFmtId="4" fontId="19" fillId="0" borderId="15" xfId="0" applyNumberFormat="1" applyFont="1" applyFill="1" applyBorder="1" applyAlignment="1">
      <alignment horizontal="center" vertical="center" wrapText="1"/>
    </xf>
    <xf numFmtId="3" fontId="3" fillId="0" borderId="0" xfId="8" applyNumberFormat="1" applyFont="1" applyFill="1" applyAlignment="1">
      <alignment horizontal="center" vertical="center" wrapText="1"/>
    </xf>
    <xf numFmtId="4" fontId="3" fillId="0" borderId="0" xfId="8" applyNumberFormat="1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vertical="center" wrapText="1"/>
    </xf>
    <xf numFmtId="3" fontId="3" fillId="0" borderId="0" xfId="9" applyNumberFormat="1" applyFont="1" applyFill="1" applyBorder="1" applyAlignment="1">
      <alignment horizontal="center" vertical="center" wrapText="1"/>
    </xf>
    <xf numFmtId="4" fontId="3" fillId="0" borderId="0" xfId="9" applyNumberFormat="1" applyFont="1" applyFill="1" applyBorder="1" applyAlignment="1">
      <alignment horizontal="center" vertical="center" wrapText="1"/>
    </xf>
    <xf numFmtId="4" fontId="21" fillId="0" borderId="0" xfId="9" applyNumberFormat="1" applyFont="1" applyFill="1" applyBorder="1" applyAlignment="1">
      <alignment horizontal="right" vertical="center" wrapText="1"/>
    </xf>
    <xf numFmtId="3" fontId="3" fillId="0" borderId="1" xfId="9" applyNumberFormat="1" applyFont="1" applyFill="1" applyBorder="1" applyAlignment="1">
      <alignment horizontal="center" vertical="center" wrapText="1"/>
    </xf>
    <xf numFmtId="4" fontId="3" fillId="0" borderId="1" xfId="9" applyNumberFormat="1" applyFont="1" applyFill="1" applyBorder="1" applyAlignment="1">
      <alignment horizontal="center" vertical="center" wrapText="1"/>
    </xf>
    <xf numFmtId="3" fontId="3" fillId="0" borderId="1" xfId="8" applyNumberFormat="1" applyFont="1" applyFill="1" applyBorder="1" applyAlignment="1">
      <alignment horizontal="center" vertical="center" wrapText="1"/>
    </xf>
    <xf numFmtId="4" fontId="3" fillId="0" borderId="1" xfId="10" applyNumberFormat="1" applyFont="1" applyFill="1" applyBorder="1" applyAlignment="1">
      <alignment horizontal="center" vertical="center" wrapText="1"/>
    </xf>
    <xf numFmtId="4" fontId="1" fillId="0" borderId="1" xfId="1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11" applyNumberFormat="1" applyFont="1" applyFill="1" applyBorder="1" applyAlignment="1">
      <alignment horizontal="center" vertical="center" wrapText="1"/>
    </xf>
    <xf numFmtId="4" fontId="3" fillId="0" borderId="1" xfId="8" applyNumberFormat="1" applyFont="1" applyFill="1" applyBorder="1" applyAlignment="1">
      <alignment horizontal="center" vertical="center" wrapText="1"/>
    </xf>
    <xf numFmtId="4" fontId="3" fillId="0" borderId="0" xfId="9" applyNumberFormat="1" applyFont="1" applyFill="1" applyAlignment="1">
      <alignment horizontal="center" vertical="center" wrapText="1"/>
    </xf>
    <xf numFmtId="3" fontId="3" fillId="0" borderId="0" xfId="7" applyNumberFormat="1" applyFont="1" applyFill="1" applyBorder="1" applyAlignment="1">
      <alignment horizontal="center" vertical="center" wrapText="1"/>
    </xf>
    <xf numFmtId="4" fontId="3" fillId="0" borderId="0" xfId="7" applyNumberFormat="1" applyFont="1" applyFill="1" applyAlignment="1">
      <alignment horizontal="center" vertical="center" wrapText="1"/>
    </xf>
    <xf numFmtId="4" fontId="3" fillId="0" borderId="0" xfId="7" applyNumberFormat="1" applyFont="1" applyFill="1" applyBorder="1" applyAlignment="1">
      <alignment horizontal="center" vertical="center" wrapText="1"/>
    </xf>
    <xf numFmtId="4" fontId="7" fillId="0" borderId="23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vertical="center" wrapText="1"/>
    </xf>
    <xf numFmtId="4" fontId="3" fillId="0" borderId="0" xfId="12" applyNumberFormat="1" applyFont="1" applyFill="1" applyBorder="1" applyAlignment="1">
      <alignment horizontal="center" vertical="center" wrapText="1"/>
    </xf>
    <xf numFmtId="4" fontId="3" fillId="0" borderId="0" xfId="2" applyNumberFormat="1" applyFont="1" applyFill="1" applyBorder="1" applyAlignment="1">
      <alignment horizontal="center" vertical="center" wrapText="1"/>
    </xf>
    <xf numFmtId="3" fontId="26" fillId="0" borderId="0" xfId="7" applyNumberFormat="1" applyFont="1" applyAlignment="1">
      <alignment horizontal="center" vertical="center" wrapText="1"/>
    </xf>
    <xf numFmtId="4" fontId="26" fillId="0" borderId="0" xfId="7" applyNumberFormat="1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26" fillId="0" borderId="0" xfId="7" applyNumberFormat="1" applyFont="1" applyBorder="1" applyAlignment="1">
      <alignment horizontal="center" vertical="center" wrapText="1"/>
    </xf>
    <xf numFmtId="4" fontId="27" fillId="0" borderId="0" xfId="7" applyNumberFormat="1" applyFont="1" applyBorder="1" applyAlignment="1">
      <alignment vertical="center" wrapText="1"/>
    </xf>
    <xf numFmtId="4" fontId="24" fillId="0" borderId="0" xfId="7" applyNumberFormat="1" applyFont="1" applyBorder="1" applyAlignment="1">
      <alignment horizontal="right" vertical="center" wrapText="1"/>
    </xf>
    <xf numFmtId="3" fontId="27" fillId="0" borderId="1" xfId="7" applyNumberFormat="1" applyFont="1" applyFill="1" applyBorder="1" applyAlignment="1" applyProtection="1">
      <alignment horizontal="center" vertical="center" wrapText="1"/>
      <protection locked="0"/>
    </xf>
    <xf numFmtId="4" fontId="27" fillId="0" borderId="1" xfId="7" applyNumberFormat="1" applyFont="1" applyFill="1" applyBorder="1" applyAlignment="1" applyProtection="1">
      <alignment horizontal="center" vertical="center" wrapText="1"/>
      <protection locked="0"/>
    </xf>
    <xf numFmtId="3" fontId="27" fillId="0" borderId="1" xfId="7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>
      <alignment horizontal="center" vertical="center" wrapText="1"/>
    </xf>
    <xf numFmtId="4" fontId="27" fillId="0" borderId="1" xfId="7" applyNumberFormat="1" applyFont="1" applyBorder="1" applyAlignment="1" applyProtection="1">
      <alignment horizontal="center" vertical="center" wrapText="1"/>
    </xf>
    <xf numFmtId="4" fontId="27" fillId="0" borderId="1" xfId="7" applyNumberFormat="1" applyFont="1" applyBorder="1" applyAlignment="1" applyProtection="1">
      <alignment horizontal="center" vertical="center" wrapText="1"/>
      <protection locked="0"/>
    </xf>
    <xf numFmtId="4" fontId="27" fillId="0" borderId="1" xfId="7" applyNumberFormat="1" applyFont="1" applyBorder="1" applyAlignment="1">
      <alignment horizontal="center" vertical="center" wrapText="1"/>
    </xf>
    <xf numFmtId="4" fontId="27" fillId="0" borderId="1" xfId="7" applyNumberFormat="1" applyFont="1" applyFill="1" applyBorder="1" applyAlignment="1">
      <alignment horizontal="center" vertical="center" wrapText="1"/>
    </xf>
    <xf numFmtId="3" fontId="27" fillId="0" borderId="1" xfId="7" applyNumberFormat="1" applyFont="1" applyBorder="1" applyAlignment="1">
      <alignment horizontal="center" vertical="center" wrapText="1"/>
    </xf>
    <xf numFmtId="3" fontId="26" fillId="0" borderId="0" xfId="7" applyNumberFormat="1" applyFont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 wrapText="1"/>
    </xf>
    <xf numFmtId="4" fontId="26" fillId="0" borderId="0" xfId="0" applyNumberFormat="1" applyFont="1" applyBorder="1" applyAlignment="1">
      <alignment horizontal="center" vertical="center" wrapText="1"/>
    </xf>
    <xf numFmtId="4" fontId="26" fillId="0" borderId="0" xfId="0" applyNumberFormat="1" applyFont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left" wrapText="1"/>
    </xf>
    <xf numFmtId="0" fontId="30" fillId="0" borderId="0" xfId="0" applyFont="1" applyFill="1" applyAlignment="1" applyProtection="1">
      <alignment horizontal="left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right" vertical="center" wrapText="1"/>
    </xf>
    <xf numFmtId="4" fontId="3" fillId="0" borderId="15" xfId="0" applyNumberFormat="1" applyFont="1" applyFill="1" applyBorder="1" applyAlignment="1">
      <alignment horizontal="left"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0" borderId="15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" fontId="7" fillId="0" borderId="23" xfId="0" applyNumberFormat="1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67" fontId="3" fillId="0" borderId="0" xfId="3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67" fontId="20" fillId="0" borderId="0" xfId="3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 wrapText="1"/>
    </xf>
    <xf numFmtId="4" fontId="19" fillId="0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left" wrapText="1"/>
    </xf>
    <xf numFmtId="4" fontId="3" fillId="0" borderId="0" xfId="7" applyNumberFormat="1" applyFont="1" applyBorder="1" applyAlignment="1">
      <alignment horizontal="left" vertical="center" wrapText="1"/>
    </xf>
    <xf numFmtId="4" fontId="21" fillId="0" borderId="0" xfId="0" applyNumberFormat="1" applyFont="1" applyAlignment="1">
      <alignment horizontal="center" vertical="center" wrapText="1"/>
    </xf>
    <xf numFmtId="4" fontId="19" fillId="0" borderId="1" xfId="7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 applyAlignment="1">
      <alignment horizontal="right" vertical="center" wrapText="1"/>
    </xf>
    <xf numFmtId="4" fontId="3" fillId="0" borderId="0" xfId="7" applyNumberFormat="1" applyFont="1" applyAlignment="1">
      <alignment horizontal="center" vertical="center" wrapText="1"/>
    </xf>
    <xf numFmtId="4" fontId="19" fillId="0" borderId="0" xfId="7" applyNumberFormat="1" applyFont="1" applyBorder="1" applyAlignment="1">
      <alignment horizontal="center" vertical="center" wrapText="1"/>
    </xf>
    <xf numFmtId="3" fontId="19" fillId="0" borderId="1" xfId="7" applyNumberFormat="1" applyFont="1" applyFill="1" applyBorder="1" applyAlignment="1" applyProtection="1">
      <alignment horizontal="center" vertical="center" wrapText="1"/>
      <protection locked="0"/>
    </xf>
    <xf numFmtId="4" fontId="1" fillId="0" borderId="23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left" vertical="center" wrapText="1"/>
    </xf>
    <xf numFmtId="4" fontId="27" fillId="0" borderId="0" xfId="7" applyNumberFormat="1" applyFont="1" applyAlignment="1">
      <alignment horizontal="center" vertical="center" wrapText="1"/>
    </xf>
    <xf numFmtId="4" fontId="1" fillId="0" borderId="15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26" fillId="0" borderId="0" xfId="7" applyNumberFormat="1" applyFont="1" applyBorder="1" applyAlignment="1">
      <alignment horizontal="center" vertical="center" wrapText="1"/>
    </xf>
  </cellXfs>
  <cellStyles count="13">
    <cellStyle name="Обычный" xfId="0" builtinId="0"/>
    <cellStyle name="Обычный 10 3" xfId="1" xr:uid="{00000000-0005-0000-0000-000001000000}"/>
    <cellStyle name="Обычный 112" xfId="10" xr:uid="{00000000-0005-0000-0000-000002000000}"/>
    <cellStyle name="Обычный 3" xfId="8" xr:uid="{00000000-0005-0000-0000-000003000000}"/>
    <cellStyle name="Обычный_200" xfId="6" xr:uid="{00000000-0005-0000-0000-000004000000}"/>
    <cellStyle name="Обычный_2-стволы расчеты для цены ЛП" xfId="9" xr:uid="{00000000-0005-0000-0000-000005000000}"/>
    <cellStyle name="Обычный_ГЗ 2" xfId="5" xr:uid="{00000000-0005-0000-0000-000006000000}"/>
    <cellStyle name="Обычный_Книга1" xfId="7" xr:uid="{00000000-0005-0000-0000-000007000000}"/>
    <cellStyle name="Обычный_Лист2" xfId="4" xr:uid="{00000000-0005-0000-0000-000008000000}"/>
    <cellStyle name="Обычный_мобилизация 2-е ств. в Усинск 2" xfId="11" xr:uid="{00000000-0005-0000-0000-000009000000}"/>
    <cellStyle name="Обычный_расчет зарплаты по бурению ЕВРАЗИЯ.2" xfId="12" xr:uid="{00000000-0005-0000-0000-00000A000000}"/>
    <cellStyle name="Обычный_Утвержденные расчеты зарплаты по бурению  от 17.05. 06г.ЕВРАЗИЯ на 1,2,3,4 квартала 2006 года" xfId="2" xr:uid="{00000000-0005-0000-0000-00000B000000}"/>
    <cellStyle name="Финансовый 2" xfId="3" xr:uid="{00000000-0005-0000-0000-00000C000000}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9.xml"/><Relationship Id="rId21" Type="http://schemas.openxmlformats.org/officeDocument/2006/relationships/externalLink" Target="externalLinks/externalLink4.xml"/><Relationship Id="rId42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30.xml"/><Relationship Id="rId63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51.xml"/><Relationship Id="rId84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72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53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41.xml"/><Relationship Id="rId74" Type="http://schemas.openxmlformats.org/officeDocument/2006/relationships/externalLink" Target="externalLinks/externalLink57.xml"/><Relationship Id="rId79" Type="http://schemas.openxmlformats.org/officeDocument/2006/relationships/externalLink" Target="externalLinks/externalLink62.xml"/><Relationship Id="rId102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3.xml"/><Relationship Id="rId95" Type="http://schemas.openxmlformats.org/officeDocument/2006/relationships/externalLink" Target="externalLinks/externalLink78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43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31.xml"/><Relationship Id="rId64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52.xml"/><Relationship Id="rId80" Type="http://schemas.openxmlformats.org/officeDocument/2006/relationships/externalLink" Target="externalLinks/externalLink63.xml"/><Relationship Id="rId85" Type="http://schemas.openxmlformats.org/officeDocument/2006/relationships/externalLink" Target="externalLinks/externalLink68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29.xml"/><Relationship Id="rId59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50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54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45.xml"/><Relationship Id="rId70" Type="http://schemas.openxmlformats.org/officeDocument/2006/relationships/externalLink" Target="externalLinks/externalLink53.xml"/><Relationship Id="rId75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66.xml"/><Relationship Id="rId88" Type="http://schemas.openxmlformats.org/officeDocument/2006/relationships/externalLink" Target="externalLinks/externalLink71.xml"/><Relationship Id="rId91" Type="http://schemas.openxmlformats.org/officeDocument/2006/relationships/externalLink" Target="externalLinks/externalLink74.xml"/><Relationship Id="rId96" Type="http://schemas.openxmlformats.org/officeDocument/2006/relationships/externalLink" Target="externalLinks/externalLink7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40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4.xml"/><Relationship Id="rId44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35.xml"/><Relationship Id="rId60" Type="http://schemas.openxmlformats.org/officeDocument/2006/relationships/externalLink" Target="externalLinks/externalLink43.xml"/><Relationship Id="rId65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56.xml"/><Relationship Id="rId78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64.xml"/><Relationship Id="rId86" Type="http://schemas.openxmlformats.org/officeDocument/2006/relationships/externalLink" Target="externalLinks/externalLink69.xml"/><Relationship Id="rId94" Type="http://schemas.openxmlformats.org/officeDocument/2006/relationships/externalLink" Target="externalLinks/externalLink77.xml"/><Relationship Id="rId99" Type="http://schemas.openxmlformats.org/officeDocument/2006/relationships/theme" Target="theme/theme1.xml"/><Relationship Id="rId10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9" Type="http://schemas.openxmlformats.org/officeDocument/2006/relationships/externalLink" Target="externalLinks/externalLink22.xml"/><Relationship Id="rId34" Type="http://schemas.openxmlformats.org/officeDocument/2006/relationships/externalLink" Target="externalLinks/externalLink17.xml"/><Relationship Id="rId50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38.xml"/><Relationship Id="rId76" Type="http://schemas.openxmlformats.org/officeDocument/2006/relationships/externalLink" Target="externalLinks/externalLink59.xml"/><Relationship Id="rId97" Type="http://schemas.openxmlformats.org/officeDocument/2006/relationships/externalLink" Target="externalLinks/externalLink8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4.xml"/><Relationship Id="rId92" Type="http://schemas.openxmlformats.org/officeDocument/2006/relationships/externalLink" Target="externalLinks/externalLink7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7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66" Type="http://schemas.openxmlformats.org/officeDocument/2006/relationships/externalLink" Target="externalLinks/externalLink49.xml"/><Relationship Id="rId87" Type="http://schemas.openxmlformats.org/officeDocument/2006/relationships/externalLink" Target="externalLinks/externalLink70.xml"/><Relationship Id="rId61" Type="http://schemas.openxmlformats.org/officeDocument/2006/relationships/externalLink" Target="externalLinks/externalLink44.xml"/><Relationship Id="rId82" Type="http://schemas.openxmlformats.org/officeDocument/2006/relationships/externalLink" Target="externalLinks/externalLink65.xml"/><Relationship Id="rId19" Type="http://schemas.openxmlformats.org/officeDocument/2006/relationships/externalLink" Target="externalLinks/externalLink2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56" Type="http://schemas.openxmlformats.org/officeDocument/2006/relationships/externalLink" Target="externalLinks/externalLink39.xml"/><Relationship Id="rId77" Type="http://schemas.openxmlformats.org/officeDocument/2006/relationships/externalLink" Target="externalLinks/externalLink60.xml"/><Relationship Id="rId100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72" Type="http://schemas.openxmlformats.org/officeDocument/2006/relationships/externalLink" Target="externalLinks/externalLink55.xml"/><Relationship Id="rId93" Type="http://schemas.openxmlformats.org/officeDocument/2006/relationships/externalLink" Target="externalLinks/externalLink76.xml"/><Relationship Id="rId98" Type="http://schemas.openxmlformats.org/officeDocument/2006/relationships/externalLink" Target="externalLinks/externalLink8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a\ECON_MEST_20\DOCUME~1\LARION~1\LOCALS~1\Temp\Model_2003_Univers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renko\&#1087;&#1088;&#1086;&#1075;&#1085;&#1086;&#1079;\&#1052;&#1086;&#1080;%20&#1076;&#1086;&#1082;&#1091;&#1084;&#1077;&#1085;&#1090;&#1099;\ERNST&amp;Y\Model~99\OEMK%20Model%2026_05_9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4p3\&#1074;&#1093;&#1086;&#1076;&#1103;&#1097;&#1080;&#1077;\&#1040;&#1085;&#1072;&#1083;&#1080;&#1079;\06%20&#1080;&#1102;&#1085;&#1100;\din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cl\litvinova\&#1052;&#1086;&#1080;%20&#1076;&#1086;&#1082;&#1091;&#1084;&#1077;&#1085;&#1090;&#1099;\&#1060;&#1080;&#1085;&#1087;&#1083;&#1072;&#1085;_&#1103;&#1085;&#1074;&#1072;&#1088;&#1100;_2003\&#1091;&#1090;&#1074;&#1077;&#1088;&#1078;&#1076;&#1077;&#1085;&#1085;&#1099;&#1081;%2017.01.03.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UNP1\USERS\&#1052;&#1086;&#1080;%20&#1076;&#1086;&#1082;&#1091;&#1084;&#1077;&#1085;&#1090;&#1099;%20&#1058;&#1102;&#1085;&#1100;&#1082;&#1080;&#1085;%20&#1040;.&#1048;\&#1056;&#1072;&#1079;&#1085;&#1086;&#1077;-1\108&#1074;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st\public\Documents%20and%20Settings\paul\Desktop\normal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razrabotka2\&#1053;&#1086;&#1074;&#1072;&#1103;%20&#1089;&#1090;&#1088;&#1091;&#1082;&#1090;&#1091;&#1088;&#1072;\&#1043;&#1058;&#1052;\&#1048;&#1085;&#1092;&#1086;&#1088;&#1084;&#1072;&#1094;&#1080;&#1103;%20&#1087;&#1086;%20&#1043;&#1058;&#1052;\2007\&#1041;&#1055;%20&#1089;%20&#1092;&#1072;&#1082;&#1090;&#1086;&#1084;%20&#1103;&#1085;&#1074;&#1072;&#1088;&#1103;\&#1069;&#1092;&#1092;&#1077;&#1082;&#1090;&#1080;&#1074;&#1085;&#1086;&#1089;&#1090;&#1100;%20&#1043;&#1058;&#1052;20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ns-fscluster\public\&#1055;&#1083;&#1072;&#1085;&#1086;&#1074;&#1086;-&#1101;&#1082;&#1086;&#1085;&#1086;&#1084;&#1080;&#1095;&#1077;&#1089;&#1082;&#1080;&#1081;%20&#1086;&#1090;&#1076;&#1077;&#1083;\&#1054;&#1073;&#1097;&#1072;&#1103;%20&#1086;&#1090;&#1095;&#1077;&#1090;&#1085;&#1086;&#1089;&#1090;&#1100;%20&#1074;%20&#1043;&#1050;%20&#1056;&#1080;&#1084;&#1077;&#1088;&#1072;\&#1054;&#1090;&#1095;&#1077;&#1090;&#1085;&#1086;&#1089;&#1090;&#1100;%20&#1074;%20&#1052;&#1086;&#1089;&#1082;&#1074;&#1091;\&#1054;&#1090;&#1095;&#1077;&#1090;&#1085;&#1086;&#1089;&#1090;&#1100;%20&#1074;%20&#1084;&#1086;&#1089;&#1082;&#1074;&#1091;%202013&#1075;\&#1060;&#1086;&#1088;&#1084;&#1099;%20&#1087;&#1083;&#1072;&#1085;-&#1092;&#1072;&#1082;&#1090;\&#1040;&#1074;&#1075;&#1091;&#1089;&#1090;\&#1054;&#1090;&#1087;&#1088;&#1072;&#1074;&#1082;&#1072;\RP_&#1056;&#1057;_&#1055;&#1042;_08_13%20&#1052;&#1057;&#1060;&#105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ns-fscluster\public\Documents%20and%20Settings\aivashina\Local%20Settings\Temporary%20Internet%20Files\Content.Outlook\6BR7LME9\&#1051;&#1080;&#1089;&#1090;&#1099;%20&#1087;&#1086;%20&#1079;&#1072;&#1090;&#1088;&#1072;&#1090;&#1072;&#1084;%20&#1082;%20&#1087;&#1088;&#1086;&#1075;&#1085;&#1086;&#1079;&#1091;_2013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razrabotka2\&#1053;&#1086;&#1074;&#1072;&#1103;%20&#1089;&#1090;&#1088;&#1091;&#1082;&#1090;&#1091;&#1088;&#1072;\&#1043;&#1058;&#1052;\&#1047;&#1072;&#1097;&#1080;&#1090;&#1072;%20&#1043;&#1058;&#1052;\&#1080;&#1102;&#1085;&#1100;\24%20&#1040;&#1083;&#1077;&#1082;&#1089;&#1077;&#1077;&#1074;&#1089;&#1082;&#1072;&#1103;_&#1088;&#1072;&#1089;&#1095;&#1077;&#1090;_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st\public\&#1056;&#1052;\2005\&#1054;&#1089;&#1085;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everzeva\mail\&#1092;&#1080;&#1085;&#1087;&#1083;&#1072;&#1085;%202005%20&#1075;&#1086;&#1076;\&#1092;&#1080;&#1085;&#1087;&#1083;&#1072;&#1085;%2005%2018%20&#1085;&#1086;&#1103;&#1073;&#1088;&#1103;%20(&#1074;&#1077;&#1095;&#1077;&#1088;&#1086;&#1084;)\PROJECTS\Oskol\OEMK%20Model%2017_05_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qlserver\&#1086;&#1073;&#1097;&#1072;&#1103;%20&#1087;&#1072;&#1087;&#1082;&#1072;%20&#1085;&#1072;%20ok\sdelki\&#1054;&#1051;&#1045;&#1043;\&#1050;&#1059;&#1053;&#1062;&#1045;&#1042;&#1054;\DeltaAutoLease%20calculator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a\ECON_MEST_20\DOCUME~1\LARION~1\LOCALS~1\Temp\Econom\UKS\&#1069;&#1092;&#1092;&#1077;&#1082;&#1090;\&#1041;&#1080;&#1079;&#1085;&#1077;&#1089;%202001(2668,8)\&#1091;&#1090;&#1086;&#1095;&#1085;.%20&#1041;&#1091;&#1088;&#1077;&#1085;&#1080;&#1077;-2001\&#1080;&#1090;&#1086;&#1075;&#1086;%20&#1041;&#1091;&#1088;.&#1087;&#1083;&#1072;&#1085;%2020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s\users\work\PNTZ\AP\AP%20LS%2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8p4\C\&#1042;%20&#1088;&#1072;&#1073;&#1086;&#1090;&#1077;\&#1073;&#1102;&#1076;&#1078;&#1077;&#1090;&#1099;\&#1041;&#1102;&#1076;&#1078;&#1077;&#1090;%20&#1085;&#1072;%20&#1076;&#1077;&#1082;&#1072;&#1073;&#1088;&#1100;%202002\&#1044;&#1083;&#1103;%20&#1086;&#1090;&#1087;&#1088;&#1072;&#1074;&#1082;&#108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40;&#1085;&#1075;&#1077;&#1083;&#1080;&#1085;&#1072;/&#1052;&#1086;&#1080;%20&#1076;&#1086;&#1082;&#1091;&#1084;&#1077;&#1085;&#1090;&#1099;/&#1040;&#1085;&#1075;&#1077;&#1083;&#1080;&#1085;&#1072;/Privodneftservis_00000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89;&#1074;&#1086;&#1076;&#1082;&#1072;\&#1072;&#1087;&#1088;&#1077;&#1083;&#1100;\&#1044;&#1086;&#1073;&#1099;&#1095;&#1072;%20&#1085;&#1077;&#1092;&#1090;&#1080;%2029.04.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telnikov\c\My%20document\FOND\Fond2000\&#1080;&#1085;&#1092;&#1086;%20&#1087;&#1086;&#1081;&#1084;&#1072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0;&#1084;&#1080;&#1085;&#1072;%20&#1087;&#1072;&#1087;&#1082;&#1072;\&#1060;&#1055;\Documents%20and%20Settings\&#1040;&#1076;&#1084;&#1080;&#1085;&#1080;&#1089;&#1090;&#1088;&#1072;&#1090;&#1086;&#1088;\&#1056;&#1072;&#1073;&#1086;&#1095;&#1080;&#1081;%20&#1089;&#1090;&#1086;&#1083;\&#1044;&#1080;&#1084;&#1080;&#1085;&#1072;%20&#1087;&#1072;&#1087;&#1082;&#1072;\&#1060;&#1055;\Documents%20and%20Settings\&#1040;&#1076;&#1084;&#1080;&#1085;&#1080;&#1089;&#1090;&#1088;&#1072;&#1090;&#1086;&#1088;\Local%20Settings\Temporary%20Internet%20Files\OLK5\DOCUME~1\9335~1\LOCALS~1\Temp\_&#1092;&#1080;&#1085;&#1087;&#1083;&#1072;&#1085;%203%20&#1082;&#1074;%20200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Startup" Target="BOOK5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40;&#1076;&#1084;&#1080;&#1085;&#1080;&#1089;&#1090;&#1088;&#1072;&#1090;&#1086;&#1088;\&#1052;&#1086;&#1080;%20&#1076;&#1086;&#1082;&#1091;&#1084;&#1077;&#1085;&#1090;&#1099;\Profit\2006_prof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st\public\F%20A%20S\COMMON\PROJECTS\Corporate%20Finance\ACTIVE%20PROJECTS\OEMK%20Financial%20Statement\wip\OEMK%20Model%201999%20monthly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.antonov\&#1052;&#1086;&#1080;%20&#1076;&#1086;&#1082;&#1091;&#1084;&#1077;&#1085;&#1090;&#1099;\&#1042;&#1088;&#1077;&#1084;&#1077;&#1085;&#1085;&#1086;\&#1086;&#1090;&#1089;&#1086;&#1088;&#1090;&#1080;&#1088;&#1086;&#1074;&#1082;&#1072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cl\operate\neftedobycha\otchet\Dobycha_SRP051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&#1057;&#1073;&#1099;&#1090;_&#1092;&#1080;&#1085;&#1072;&#1085;&#1089;&#1099;\Finance_RA\Planning\2001\July%202001\&#1055;&#1041;&#105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cl\operate\DOCUME~1\KRAKHM~1\LOCALS~1\TEMP\&#1044;&#1080;&#1085;&#1072;&#1084;&#1080;&#1082;&#1072;%20&#1089;&#1091;&#1090;&#1086;&#1095;&#1085;&#1086;&#1081;%20&#1076;&#1086;&#1073;&#1099;&#1095;&#1080;%20&#1085;&#1077;&#1092;&#1090;&#1080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0;&#1084;&#1080;&#1085;&#1072;%20&#1087;&#1072;&#1087;&#1082;&#1072;\&#1060;&#1055;\&#1052;&#1086;&#1080;%20&#1076;&#1086;&#1082;&#1091;&#1084;&#1077;&#1085;&#1090;&#1099;\2004\&#1053;&#1086;&#1074;&#1072;&#1103;%20&#1087;&#1072;&#1087;&#1082;&#1072;\2004_profi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ns-fscluster\public\&#1055;&#1083;&#1072;&#1085;&#1086;&#1074;&#1086;-&#1101;&#1082;&#1086;&#1085;&#1086;&#1084;&#1080;&#1095;&#1077;&#1089;&#1082;&#1080;&#1081;%20&#1086;&#1090;&#1076;&#1077;&#1083;\&#1054;&#1073;&#1097;&#1072;&#1103;%20&#1086;&#1090;&#1095;&#1077;&#1090;&#1085;&#1086;&#1089;&#1090;&#1100;%20&#1074;%20&#1043;&#1050;%20&#1056;&#1080;&#1084;&#1077;&#1088;&#1072;\&#1054;&#1090;&#1095;&#1077;&#1090;&#1085;&#1086;&#1089;&#1090;&#1100;%20&#1074;%20&#1052;&#1086;&#1089;&#1082;&#1074;&#1091;\&#1054;&#1090;&#1095;&#1077;&#1090;&#1085;&#1086;&#1089;&#1090;&#1100;%20&#1074;%20&#1052;&#1086;&#1089;&#1082;&#1074;&#1091;%202014&#1075;\&#1060;&#1086;&#1088;&#1084;&#1072;%20&#1087;&#1083;&#1072;&#1085;-&#1092;&#1072;&#1082;&#1090;\&#1052;&#1072;&#1088;&#1090;\&#1054;&#1090;&#1087;&#1088;&#1072;&#1074;&#1082;&#1072;\RP_&#1057;&#1054;&#1058;_01_12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st\public\&#1052;&#1086;&#1080;%20&#1076;&#1086;&#1082;&#1091;&#1084;&#1077;&#1085;&#1090;&#1099;\&#1057;&#1082;&#1086;&#1083;&#1100;&#1079;&#1103;&#1097;&#1080;&#1077;%20&#1087;&#1083;&#1072;&#1085;&#1080;&#1088;&#1086;&#1074;&#1072;&#1085;&#1080;&#1077;\&#1050;&#1054;&#1057;&#1042;&#1045;&#1053;&#1053;&#1067;&#1049;_&#1071;&#1085;&#1074;&#1072;&#1088;&#1100;_2005%20(&#1041;&#1070;&#1044;&#1046;&#1045;&#1058;&#1053;&#1067;&#1049;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od_2001\&#1089;&#1073;&#1086;&#1088;\Zatrat\budg_6005_!!!!!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12&#1075;\&#1041;&#1055;%202012&#1075;\&#1041;&#1052;%20&#1052;&#1057;&#1060;&#1054;%20&#1085;&#1072;%202012%20&#1070;&#1040;&#1057;%20&#1041;&#1072;&#1079;&#1086;&#1074;&#1099;&#1081;%20(6%25)+13%25&#1055;&#1086;&#1074;&#1086;&#1083;&#1078;&#1100;&#1077;%20(&#1059;&#1058;&#1042;&#1045;&#1056;&#1046;&#1044;&#1045;&#1053;&#1053;&#1067;&#1049;%20)\&#1041;&#1052;_&#1044;&#1080;&#1074;&#1080;&#1079;&#1080;&#1086;&#1085;_2012%20(&#1059;&#1090;&#1074;&#1077;&#1088;&#1078;&#1076;&#1077;&#1085;&#1085;&#1099;&#1081;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2-SRV-FS1\Docs\&#1060;&#1080;&#1085;&#1072;&#1085;&#1089;&#1086;&#1074;&#1072;&#1103;%20&#1076;&#1080;&#1088;&#1077;&#1082;&#1094;&#1080;&#1103;\&#1069;&#1082;&#1086;&#1085;&#1086;&#1084;&#1080;&#1089;&#1090;&#1099;\2011\RP\09_Sep\&#1052;&#1054;\Input_09_11\RP_&#1057;&#1054;&#1058;+&#1052;&#1047;&#1052;&#1047;_09_11_&#1076;&#1083;&#1103;%20&#1086;&#1090;&#1087;&#1088;&#1072;&#1074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razrabotka2\&#1055;&#1088;&#1086;&#1075;&#1085;&#1086;&#1079;%20&#1041;&#1055;%202005\&#1040;&#1042;&#1043;&#1059;&#1057;&#1058;\&#1054;&#1092;&#1080;&#1094;_&#1086;&#1090;&#1095;&#1077;&#1090;&#1099;\&#1052;&#1086;&#1085;&#1080;&#1090;&#1086;&#1088;&#1080;&#1085;&#1075;_%20&#1043;&#1058;&#1052;%202005_&#1092;&#1072;&#1082;&#1090;%208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cl\operate\DOCUME~1\KRAKHM~1\LOCALS~1\TEMP\&#1092;&#1086;&#1088;&#1084;&#1072;%20&#1089;&#1074;&#1086;&#1076;&#1082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325_a\c\Documents%20and%20Settings\PAM\&#1052;&#1086;&#1080;%20&#1076;&#1086;&#1082;&#1091;&#1084;&#1077;&#1085;&#1090;&#1099;\&#1055;&#1056;&#1040;&#1062;&#1071;\2005\&#1043;&#1054;&#1050;_2004\&#1057;&#1083;&#1091;&#1078;&#1077;&#1073;&#1085;&#1086;&#1077;_&#1078;&#1080;&#1083;&#1100;&#1105;_2004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0;&#1084;&#1080;&#1085;&#1072;%20&#1087;&#1072;&#1087;&#1082;&#1072;\&#1060;&#1055;\Documents%20and%20Settings\&#1040;&#1076;&#1084;&#1080;&#1085;&#1080;&#1089;&#1090;&#1088;&#1072;&#1090;&#1086;&#1088;\&#1052;&#1086;&#1080;%20&#1076;&#1086;&#1082;&#1091;&#1084;&#1077;&#1085;&#1090;&#1099;\Profit\2005_profi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-vinichenko\c\&#1052;&#1086;&#1080;%20&#1076;&#1086;&#1082;&#1091;&#1084;&#1077;&#1085;&#1090;&#1099;\&#1052;&#1072;&#1088;&#1072;&#1090;\Book\&#1052;&#1086;&#1080;%20&#1076;&#1086;&#1082;&#1091;&#1084;&#1077;&#1085;&#1090;&#1099;\&#1056;&#1072;&#1089;&#1095;&#1077;&#1090;&#1099;%20&#1043;&#1058;&#1052;%20&#1087;&#1086;%20&#1053;&#1043;&#1044;&#1059;%207_02\&#1041;&#1091;&#1075;&#1091;&#1088;&#1091;&#1089;&#1083;&#1072;&#1085;\&#1042;&#1074;&#1086;&#1076;_&#1041;&#1091;&#1075;&#1091;&#1088;&#1091;&#1089;&#1083;&#1072;&#1085;%20&#1073;&#1072;&#107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sbudg\&#1040;&#1074;&#1075;&#1091;&#1089;&#1090;\&#1086;&#1090;&#1075;&#1088;&#1091;&#1079;&#1082;&#1072;%206(2)(&#1074;&#1077;&#1088;&#1089;&#1080;&#1103;6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7;&#1090;&#1086;\Documents%20and%20Settings\serebryakovatv\Local%20Settings\Temporary%20Internet%20Files\OLKA\&#1055;&#1088;&#1086;&#1075;&#1088;&#1072;&#1084;&#1084;&#1072;%20&#1043;&#1058;&#1052;%20&#1084;&#1072;&#1081;-&#1080;&#1102;&#1083;&#1100;%2022..0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cl\operate\Documents%20and%20Settings\All%20Users\&#1056;&#1072;&#1073;&#1086;&#1095;&#1080;&#1081;%20&#1089;&#1090;&#1086;&#1083;\2000%20&#1075;&#1086;&#1076;\&#1056;&#1077;&#1075;&#1083;&#1072;&#1084;&#1077;&#1085;&#1090;&#1099;,%20&#1087;&#1086;&#1083;&#1086;&#1078;&#1077;&#1085;&#1080;&#1103;\&#1092;&#1086;&#1088;&#1084;&#1099;%20&#1086;&#1090;&#1095;&#1077;&#1090;&#1085;&#1086;&#1089;&#1090;&#1080;\1999%20&#1075;&#1086;&#1076;\&#1053;&#1077;&#1092;&#1090;&#1077;&#1076;&#1086;&#1073;&#1099;&#1095;&#1072;\&#1060;&#1054;&#1056;&#1052;&#1067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325_a\c\Documents%20and%20Settings\PAM\&#1052;&#1086;&#1080;%20&#1076;&#1086;&#1082;&#1091;&#1084;&#1077;&#1085;&#1090;&#1099;\&#1055;&#1056;&#1040;&#1062;&#1071;\2005\&#1043;&#1054;&#1050;_2004\&#1055;&#1088;&#1072;&#1095;&#1077;&#1095;&#1085;&#1072;&#1103;_200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4p3\&#1074;&#1093;&#1086;&#1076;&#1103;&#1097;&#1080;&#1077;\WINDOWS\&#1056;&#1072;&#1073;&#1086;&#1095;&#1080;&#1081;%20&#1089;&#1090;&#1086;&#1083;\&#1057;&#1074;&#1086;&#1076;%202000(&#1074;&#1077;&#1088;&#1089;&#1080;&#1103;)3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st\public\Perenos\&#1044;&#1083;&#1103;%20&#1050;&#1086;&#1087;&#1099;&#1083;&#1086;&#1074;&#1072;%20&#1053;&#1077;%20&#1091;&#1076;&#1072;&#1083;&#1103;&#1090;&#1100;%20!!!\&#1053;&#1086;&#1088;&#1084;&#1072;&#1090;&#1080;&#1074;%20&#1043;&#1055;%20&#1085;&#1072;%201%20&#1082;&#1074;%202005&#1075;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puik-popova\&#1054;&#1073;&#1097;&#1072;&#1103;\Documents%20and%20Settings\lnpopova\Local%20Settings\Temporary%20Internet%20Files\OLK8\WINDOWS\TEMP\sobi_rf_020715_blank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s\users\&#1060;&#1080;&#1085;&#1072;&#1085;&#1089;&#1086;&#1074;&#1072;&#1103;%20&#1076;&#1080;&#1088;&#1077;&#1082;&#1094;&#1080;&#1103;\&#1069;&#1082;&#1086;&#1085;&#1086;&#1084;&#1080;&#1089;&#1090;&#1099;\2008\&#1054;&#1090;&#1095;&#1077;&#1090;&#1099;\&#1052;&#1077;&#1089;&#1103;&#1095;&#1085;&#1099;&#1081;\&#1040;&#1087;&#1088;&#1077;&#1083;&#1100;\04.08-&#1041;&#1050;\&#1076;&#1083;&#1103;%20&#1040;&#1088;&#1082;&#1083;&#1080;\&#1040;&#1051;&#1053;&#1040;&#1057;-&#1087;&#1088;&#1086;&#1080;&#1079;&#1074;&#1086;&#1076;&#1089;&#1090;&#1074;&#1086;-04.0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dvlocal\&#1052;&#1086;&#1080;%20&#1076;&#1086;&#1082;&#1091;&#1084;&#1077;&#1085;&#1090;&#1099;\&#1088;&#1077;&#1078;&#1080;&#1084;&#1099;%20&#1072;&#1087;&#1088;&#1077;&#1083;&#1100;%2002&#1075;\&#1080;&#1079;&#1084;&#1077;&#1085;&#1077;&#1085;&#1080;&#1103;%2004.02&#1075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ns-fscluster\public\&#1069;&#1082;&#1086;&#1085;&#1086;&#1084;&#1080;&#1089;&#1090;&#1099;\2012\AP\&#1041;&#1052;\&#1043;&#1056;&#1059;&#1055;&#1055;&#1040;\&#1041;&#1052;_&#1043;&#1056;&#1059;&#1055;&#1055;&#1040;_2012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st\public\&#1052;&#1086;&#1080;%20&#1076;&#1086;&#1082;&#1091;&#1084;&#1077;&#1085;&#1090;&#1099;\&#1084;&#1086;-4,5%20(&#1086;&#1078;,&#1073;&#1091;&#1093;)\2004\&#1072;&#1074;&#1075;&#1091;&#1089;&#1090;\&#1087;&#1088;&#1080;&#1073;&#1099;&#1083;&#1100;%20&#1079;&#1072;&#1075;&#1091;&#1089;&#1090;%2004%20&#1092;&#1072;&#1082;&#1090;.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0EFF82\&#1089;&#1086;&#1087;&#1086;&#1089;&#1090;&#1072;&#1074;&#1080;&#1084;&#1099;&#1077;%20&#1089;%20&#1087;&#1083;&#1072;&#1085;&#1086;&#1084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4p3\&#1074;&#1093;&#1086;&#1076;&#1103;&#1097;&#1080;&#1077;\&#1052;&#1077;&#1089;%20&#1073;&#1102;&#1076;&#1078;\09%20&#1057;&#1077;&#1085;&#1090;&#1103;&#1073;&#1088;&#1100;\&#1050;&#1086;&#1088;&#1088;%2015.09\EMPLANM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4p3\&#1074;&#1093;&#1086;&#1076;&#1103;&#1097;&#1080;&#1077;\&#1060;&#1086;&#1088;&#1084;&#1099;%20&#1085;&#1072;%20&#1082;&#1072;&#1078;&#1076;%20&#1076;&#1077;&#1085;&#1100;\10%20&#1086;&#1082;&#1090;&#1103;&#1073;&#1088;&#1100;\&#1089;%20&#1088;&#1072;&#1079;&#1073;%20&#1094;&#1077;&#1093;&#1086;&#1074;\&#1086;&#1090;&#1075;&#1088;&#1091;&#1079;&#1082;&#1072;%20&#1094;6%20(&#1085;&#1086;&#1074;&#1072;&#1103;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8;&#1072;&#1088;&#1080;&#1092;%202%20%20&#1082;&#1074;&#1072;&#1088;&#1090;&#1072;&#1083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T_GANN~1\LOCALS~1\Temp\&#1092;&#1080;&#1085;&#1087;&#1083;&#1072;&#1085;2007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D5B984\IT%20&#1087;&#1088;&#1086;&#1077;&#1082;&#1090;&#1099;%20&#1051;&#1080;&#1053;&#1054;&#1057;%20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svodki_v_buzuluk\Program%20Files\Disp_0603\&#1053;&#1086;&#1074;&#1099;&#1077;%20&#1086;&#1090;&#1095;&#1077;&#1090;&#1099;\&#1053;&#1086;&#1074;&#1099;&#1077;%20&#1086;&#1090;&#1095;&#1077;&#1090;&#1099;\SUTKI_SarNG_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0;&#1084;&#1080;&#1085;&#1072;%20&#1087;&#1072;&#1087;&#1082;&#1072;\&#1060;&#1055;\Documents%20and%20Settings\&#1040;&#1076;&#1084;&#1080;&#1085;&#1080;&#1089;&#1090;&#1088;&#1072;&#1090;&#1086;&#1088;\&#1052;&#1086;&#1080;%20&#1076;&#1086;&#1082;&#1091;&#1084;&#1077;&#1085;&#1090;&#1099;\Profit\2006_profit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k\h\Documents%20and%20Settings\&#1040;&#1076;&#1084;&#1080;&#1085;&#1080;&#1089;&#1090;&#1088;&#1072;&#1090;&#1086;&#1088;\&#1052;&#1086;&#1080;%20&#1076;&#1086;&#1082;&#1091;&#1084;&#1077;&#1085;&#1090;&#1099;\&#1054;&#1090;&#1095;&#1077;&#1090;&#1085;&#1086;&#1089;&#1090;&#1100;\2004\2004_profit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7;&#1090;&#1086;\Documents%20and%20Settings\serebryakovatv\Local%20Settings\Temporary%20Internet%20Files\OLKA\&#1055;&#1088;&#1086;&#1075;&#1088;&#1072;&#1084;&#1084;&#1072;%20&#1043;&#1058;&#1052;%20&#1084;&#1072;&#1081;-&#1080;&#1102;&#1083;&#1100;%2022%20%2005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s\users\DOCUME~1\aasbuh\LOCALS~1\Temp\Rar$DI00.453\Format_RP_&#1040;&#1051;&#1053;&#1040;&#1057;_06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ty\&#1087;&#1086;&#1095;&#1090;&#1072;\Documents%20and%20Settings\LNEfremenko\&#1052;&#1086;&#1080;%20&#1076;&#1086;&#1082;&#1091;&#1084;&#1077;&#1085;&#1090;&#1099;\&#1060;&#1080;&#1085;&#1072;&#1085;&#1089;&#1086;&#1074;&#1099;&#1077;%20&#1092;&#1086;&#1088;&#1084;&#1099;\2002_04_&#1054;&#1090;&#1095;&#1077;&#1090;_&#1044;&#1080;&#1047;_&#1054;&#1054;&#1054;_&#1057;&#1086;&#1088;&#1086;&#1095;&#1080;&#1085;&#1089;&#1082;&#1086;&#1077;_&#1091;&#1087;&#1088;&#1072;&#1074;&#1083;&#1077;&#1085;&#1080;&#1077;_&#1090;&#1077;&#1093;&#1085;&#1086;&#1083;&#1086;&#1075;&#1080;&#1095;&#1077;&#1089;&#1082;&#1086;&#1075;&#1086;_&#1090;&#1088;&#1072;&#1085;&#1089;&#1087;&#1086;&#1088;&#1090;&#1072;_&#1087;&#1086;_&#1074;&#1080;&#1076;&#1091;_&#1076;&#1077;&#1103;&#1090;&#1077;&#1083;&#1100;&#1085;&#1086;&#1089;&#1090;&#1080;_&#1058;&#1088;&#1072;&#1085;&#1089;&#1087;&#1086;&#1088;&#1090;&#1085;&#1099;&#1077;_&#1091;&#1089;&#1083;&#1091;&#1075;&#1080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n-fedorov\&#1055;&#1045;-&#1062;&#1077;&#1085;&#1090;&#1088;\ctrlforms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rv\razrabotka2\Documents%20and%20Settings\gilevda\My%20Documents\Real%20Work\&#1052;&#1086;&#1080;_&#1076;&#1086;&#1082;&#1091;&#1084;&#1077;&#1085;&#1090;&#1099;\&#1059;&#1069;&#1062;&#1053;\&#1056;&#1072;&#1089;&#1095;&#1077;&#1090;\&#1048;&#1075;&#1086;&#1083;\&#1062;&#1044;&#1053;&#1043;-2\&#1055;&#1077;&#1088;&#1074;&#1086;&#1084;&#1072;&#1081;&#1089;&#1082;&#1086;&#1077;\23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vas\&#1053;&#1086;&#1074;&#1072;&#1103;%20&#1087;&#1072;&#1087;&#1082;&#1072;\Documents%20and%20Settings\o386\&#1052;&#1086;&#1080;%20&#1076;&#1086;&#1082;&#1091;&#1084;&#1077;&#1085;&#1090;&#1099;\&#1072;&#1091;&#1076;&#1080;&#1090;%202007%20&#1080;&#1102;&#1083;&#1100;\&#1092;&#1080;&#1085;&#1072;&#1085;&#1089;&#1086;&#1074;&#1086;&#1077;%20&#1087;&#1083;&#1072;&#1085;&#1080;&#1088;&#1086;&#1074;&#1072;&#1085;&#1080;&#1077;%20&#1076;&#1083;&#1103;%20&#1072;&#1091;&#1076;&#1080;&#1090;&#1072;\&#1041;&#1070;&#1044;&#1046;&#1045;&#1058;%202008\&#1057;&#1042;&#1054;&#1044;&#1053;&#1067;&#1049;%20&#1041;&#1070;&#1044;&#1046;&#1045;&#1058;%202008%20&#1042;&#1045;&#1056;&#1057;&#1048;&#1071;%20&#1054;&#1058;%2011%20&#1054;&#1050;&#1058;&#1071;&#1041;&#1056;&#1071;\&#1076;&#1086;&#1087;&#1086;&#1083;&#1085;&#1080;&#1090;&#1077;&#1083;&#1100;&#1085;&#1099;&#1077;%20&#1083;&#1080;&#1089;&#1090;&#1099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4p3\&#1074;&#1093;&#1086;&#1076;&#1103;&#1097;&#1080;&#1077;\&#1060;&#1086;&#1088;&#1084;&#1099;%20&#1085;&#1072;%20&#1082;&#1072;&#1078;&#1076;%20&#1076;&#1077;&#1085;&#1100;\10%20&#1086;&#1082;&#1090;&#1103;&#1073;&#1088;&#1100;\&#1089;%20&#1088;&#1072;&#1079;&#1073;%20&#1094;&#1077;&#1093;&#1086;&#1074;\04-00\mesbudg\2000&#1075;&#1086;&#1076;\2000%20&#1075;&#1086;&#1076;%20%20&#1041;&#1072;&#1079;&#1086;&#1074;&#1099;&#1081;%20%20&#1074;&#1072;&#1088;&#1080;&#1072;&#1085;&#1090;\&#1071;&#1085;.&#1042;&#1083;&#1072;&#1076;%20(&#1041;&#1070;&#1044;&#1046;&#1045;&#1058;)\&#1057;&#1074;&#1086;&#1076;%202000(&#1074;&#1077;&#1088;&#1089;&#1080;&#1103;)20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s\users\WINDOWS\&#1056;&#1072;&#1073;&#1086;&#1095;&#1080;&#1081;%20&#1089;&#1090;&#1086;&#1083;\&#1055;&#1056;&#1048;&#1061;&#1054;&#1044;\&#1056;&#1072;&#1089;&#1095;&#1077;&#1090;%20&#1074;&#1072;&#1075;&#1086;&#1085;&#107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rsik\c\&#1054;&#1050;&#1057;&#1040;&#1053;&#1040;\&#1048;&#1089;&#1087;&#1086;&#1083;&#1085;&#1077;&#1085;&#1080;&#1077;%202002%20&#1075;\&#1054;&#1087;&#1077;&#1088;&#1072;&#1090;&#1080;&#1074;&#1085;&#1099;&#1077;%20&#1089;&#1074;&#1077;&#1076;&#1077;&#1085;&#1080;&#1103;%20&#1103;&#1085;&#1074;&#1072;&#1088;&#1100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a\ECON_MEST_20\DOCUME~1\LARION~1\LOCALS~1\Temp\&#1055;&#1083;&#1072;&#1085;&#1086;&#1074;&#1099;&#1081;\&#1044;&#1086;&#1084;&#1072;&#1096;&#1085;&#1103;&#1103;\Econom\Kontra\&#1043;&#1058;&#1052;%202002-1&#1082;&#1074;\FOR_VNG%20(&#1043;&#1058;&#1052;)%201%20&#1082;&#1074;.&#1087;&#1083;&#1072;&#108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325_a\c\Documents%20and%20Settings\a.yakusheva\Local%20Settings\Temporary%20Internet%20Files\OLK1\DOCUME~1\N8A93~1.TSI\LOCALS~1\Temp\Rar$DIak.j00\&#1043;&#1088;&#1072;&#1092;&#1080;&#1082;&#1080;%20&#1082;%2011&#1072;,%2053&#1072;-2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qlserver\&#1086;&#1073;&#1097;&#1072;&#1103;%20&#1087;&#1072;&#1087;&#1082;&#1072;%20&#1085;&#1072;%20ok\Documents%20and%20Settings\Kirkorova\&#1052;&#1086;&#1080;%20&#1076;&#1086;&#1082;&#1091;&#1084;&#1077;&#1085;&#1090;&#1099;\&#1051;&#1080;&#1079;.%20&#1087;&#1083;&#1072;&#1090;\&#1060;&#1086;&#1088;&#1084;&#1080;&#1088;.%20&#1087;&#1088;&#1086;&#1075;&#1088;&#1072;&#1084;&#1084;&#1099;\&#1053;&#1086;&#1074;&#1072;&#1103;%20&#1087;&#1088;&#1086;&#1075;&#1088;\&#1073;&#1072;&#1079;&#1086;&#1074;&#1099;&#1077;%20&#1087;&#1088;&#1086;&#1075;&#1088;&#1072;&#1084;&#1084;&#1099;\&#1057;&#1090;&#1072;&#1085;&#1076;&#1072;&#1088;&#1090;%20&#1072;&#1074;&#1090;&#1086;&#1084;.%20&#1054;&#1090;&#1095;&#1077;&#1090;%2013.09.0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alutdinova\c\PLAST\EUROPA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2-SRV-FS1\Docs\DOCUME~1\AB6D0~1.VAS\LOCALS~1\Temp\26\Rar$DI13.500\RP_&#1076;&#1080;&#1074;&#1080;&#1079;&#1080;&#1086;&#1085;_01_11_new_&#1041;&#1083;&#1072;&#1085;&#1082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y_documents\&#1040;&#1074;&#1090;&#1086;&#1084;&#1072;&#1090;&#1080;&#1095;&#1077;&#1089;&#1082;&#1080;&#1081;%20&#1088;&#1072;&#1089;&#1095;&#1077;&#1090;%20&#1042;&#1086;&#1083;&#1075;&#1086;&#1075;&#1088;&#1072;&#1076;&#1086;&#1073;&#1097;&#1077;&#1087;&#1080;&#1090;&#1089;&#1077;&#1088;&#1074;&#1080;&#1089;%2001.08.02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ns-fscluster\public\&#1060;&#1080;&#1085;&#1072;&#1085;&#1089;&#1086;&#1074;&#1072;&#1103;%20&#1076;&#1080;&#1088;&#1077;&#1082;&#1094;&#1080;&#1103;\&#1069;&#1082;&#1086;&#1085;&#1086;&#1084;&#1080;&#1089;&#1090;&#1099;\2010\RP\06_Jun\&#1040;&#1051;&#1057;&#1056;\&#1070;&#1051;\&#1070;&#1040;&#1057;%20RP_06_10%20&#1052;&#1057;&#1060;&#1054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Finances\&#1048;&#1089;&#1087;&#1086;&#1083;&#1085;&#1077;&#1085;&#1080;&#1077;%20&#1060;&#1055;%202006\Bank%20statement_2006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cl\operate\DOCUME~1\KRAKHM~1\LOCALS~1\TEMP\&#1092;&#1086;&#1088;&#1084;&#1072;%20&#1089;&#1074;&#1086;&#1076;&#1082;&#1080;28.1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pts\Documents%20and%20Settings\Home\&#1052;&#1086;&#1080;%20&#1076;&#1086;&#1082;&#1091;&#1084;&#1077;&#1085;&#1090;&#1099;\&#1060;&#1083;&#1077;&#1096;&#1082;&#1072;%2018.04,05\&#1056;&#1045;&#1046;&#1048;&#1052;&#1067;%2005\&#1056;&#1045;&#1046;&#1048;&#1052;&#1067;%20&#1085;&#1072;%20&#1052;&#1040;&#1049;\&#1043;&#1088;&#1072;&#1092;&#1080;&#1082;%202%20&#1082;&#1074;&#1072;&#1088;&#1090;&#1072;&#1083;%202005%20&#1086;&#1090;%2026%2004%2020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orary%20Internet%20Files\OLK4091\&#1062;&#1064;&#1048;-&#1087;&#1088;&#1086;&#1080;&#1079;&#1074;&#1086;&#1076;&#1089;&#1090;&#1074;&#1086;-1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89;&#1087;&#1088;&#1072;&#1074;&#1082;&#1080;\&#1086;&#1090;&#1075;&#1088;&#1091;&#1079;&#1082;&#1072;%2022.10.0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0;&#1072;/&#1057;&#1074;&#1086;&#1076;&#1082;&#1072;%20&#1086;&#1073;&#1097;&#1072;&#1103;/&#1059;&#1088;&#1072;&#1083;&#1085;&#1077;&#1092;&#1090;&#1077;&#1089;&#1077;&#1088;&#1074;&#1080;&#1089;/Privodneftservis_170320061.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y%20Documents\&#1069;&#1060;&#1060;&#1045;&#1050;&#1058;&#1048;&#1042;&#1053;&#1054;&#1057;&#1058;&#1068;\&#1058;&#1053;&#1050;%20&#1087;&#1088;&#1086;&#1077;&#1082;&#1090;%20&#8470;1-8\&#1061;&#1072;&#1083;&#1080;&#1073;&#1077;&#1088;&#1090;&#1086;&#1085;%20-%20&#1085;&#1077;%20&#1087;&#1086;&#1089;&#1083;&#1077;&#1076;&#1085;&#1080;&#1081;%20&#1074;&#1072;&#1088;&#1080;&#1072;&#1085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xt|Описание"/>
      <sheetName val="Общие"/>
      <sheetName val="История"/>
      <sheetName val="Добыча"/>
      <sheetName val="Эксплуатационные"/>
      <sheetName val="Капитальные"/>
      <sheetName val="Исходные"/>
      <sheetName val="Input"/>
      <sheetName val="Calculation"/>
      <sheetName val="Output_$"/>
      <sheetName val="9v"/>
      <sheetName val="Производственные показатели"/>
      <sheetName val="Sensitivity"/>
      <sheetName val="Профиль ЦЦО min"/>
      <sheetName val="ЦЦО min"/>
      <sheetName val="ст ГТМ"/>
      <sheetName val="Прогноз нараб (изм 51, 55, 56)"/>
      <sheetName val="Остановка I этап"/>
      <sheetName val="Model_2003_Universal"/>
      <sheetName val="изм"/>
      <sheetName val="Прогноз наработки"/>
      <sheetName val="ВЧНГКМ"/>
      <sheetName val="апр."/>
      <sheetName val="обзор"/>
      <sheetName val="Данные"/>
      <sheetName val="Производственные_показатели"/>
      <sheetName val="ст_ГТМ"/>
      <sheetName val="апр_"/>
      <sheetName val="СЗ-процессинг"/>
      <sheetName val="Параметры"/>
      <sheetName val="Нормативы"/>
      <sheetName val="АЧ"/>
      <sheetName val="766_1"/>
      <sheetName val="766_2"/>
      <sheetName val="766_3"/>
      <sheetName val="766_4"/>
      <sheetName val="ИТОГ"/>
      <sheetName val="Resources"/>
      <sheetName val="Main"/>
      <sheetName val="Cons_Journals"/>
      <sheetName val="Сор"/>
      <sheetName val="EBITDA bridge"/>
      <sheetName val="штрафы"/>
      <sheetName val="Затраты_REVEX"/>
      <sheetName val="Data Input"/>
      <sheetName val="Заголовок"/>
      <sheetName val="Производственные_показатели1"/>
      <sheetName val="Профиль_ЦЦО_min"/>
      <sheetName val="ЦЦО_min"/>
      <sheetName val="ст_ГТМ1"/>
      <sheetName val="Прогноз_нараб_(изм_51,_55,_56)"/>
      <sheetName val="Остановка_I_этап"/>
      <sheetName val="Прогноз_наработки"/>
      <sheetName val="апр_1"/>
      <sheetName val="EBITDA_bridge"/>
      <sheetName val="Накопит."/>
      <sheetName val="Остановл."/>
      <sheetName val="ЗИП ОГМ БУ"/>
      <sheetName val="2010"/>
      <sheetName val="бр хоз"/>
      <sheetName val="Лист1"/>
      <sheetName val="sapactivexlhiddensheet"/>
      <sheetName val="Показатели"/>
      <sheetName val="ЦРВР"/>
      <sheetName val="Бюджет годовой"/>
      <sheetName val="янв-март_2009"/>
      <sheetName val="Data_Input"/>
      <sheetName val="Накопит_"/>
      <sheetName val="Остановл_"/>
      <sheetName val="Бюджет_годовой"/>
      <sheetName val="Остановки"/>
      <sheetName val="EKDEB90"/>
      <sheetName val="СУТТ"/>
      <sheetName val="ФОТ"/>
      <sheetName val="Не удалять"/>
      <sheetName val="списки"/>
      <sheetName val="Ачинский НПЗ"/>
      <sheetName val="Сортамент трубопроводов"/>
      <sheetName val="исходные данные"/>
      <sheetName val="Справочники"/>
      <sheetName val="мсн"/>
      <sheetName val="Ветошкину"/>
      <sheetName val="1.411.1"/>
      <sheetName val="Февраль"/>
      <sheetName val="расчетные таблицы"/>
      <sheetName val="3.97"/>
      <sheetName val="5.97"/>
      <sheetName val="Программа ЭЭ 2011"/>
      <sheetName val="сводный"/>
      <sheetName val="Инструкция"/>
      <sheetName val="Master19Nov"/>
      <sheetName val="Календ.план"/>
      <sheetName val="БД"/>
      <sheetName val="норма расхода ГСМ"/>
      <sheetName val="Список номенклатуры"/>
      <sheetName val="Справочник для ПП "/>
      <sheetName val="Справочник"/>
      <sheetName val="ИТОГО"/>
      <sheetName val="ВМР"/>
      <sheetName val="Перечень банков-гарантов"/>
      <sheetName val="Итог по НПО "/>
      <sheetName val="Понедельно"/>
      <sheetName val="ответы"/>
    </sheetNames>
    <sheetDataSet>
      <sheetData sheetId="0" refreshError="1"/>
      <sheetData sheetId="1" refreshError="1"/>
      <sheetData sheetId="2" refreshError="1">
        <row r="38">
          <cell r="A38" t="str">
            <v>Лицензия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>
        <row r="21">
          <cell r="D21">
            <v>31.65</v>
          </cell>
          <cell r="E21">
            <v>31.65</v>
          </cell>
          <cell r="F21">
            <v>31.65</v>
          </cell>
          <cell r="G21">
            <v>31.65</v>
          </cell>
          <cell r="H21">
            <v>31.65</v>
          </cell>
          <cell r="I21">
            <v>31.65</v>
          </cell>
          <cell r="J21">
            <v>31.65</v>
          </cell>
          <cell r="K21">
            <v>31.65</v>
          </cell>
          <cell r="L21">
            <v>31.65</v>
          </cell>
          <cell r="M21">
            <v>31.65</v>
          </cell>
          <cell r="N21">
            <v>31.65</v>
          </cell>
          <cell r="O21">
            <v>31.65</v>
          </cell>
          <cell r="P21">
            <v>31.65</v>
          </cell>
          <cell r="Q21">
            <v>31.65</v>
          </cell>
          <cell r="R21">
            <v>31.65</v>
          </cell>
          <cell r="S21">
            <v>31.65</v>
          </cell>
          <cell r="T21">
            <v>31.65</v>
          </cell>
          <cell r="U21">
            <v>31.65</v>
          </cell>
          <cell r="V21">
            <v>31.65</v>
          </cell>
          <cell r="W21">
            <v>31.65</v>
          </cell>
          <cell r="X21">
            <v>31.65</v>
          </cell>
          <cell r="Y21">
            <v>31.65</v>
          </cell>
          <cell r="Z21">
            <v>31.65</v>
          </cell>
          <cell r="AA21">
            <v>31.65</v>
          </cell>
          <cell r="AB21">
            <v>31.65</v>
          </cell>
          <cell r="AC21">
            <v>31.65</v>
          </cell>
          <cell r="AD21">
            <v>31.65</v>
          </cell>
          <cell r="AE21">
            <v>31.65</v>
          </cell>
          <cell r="AF21">
            <v>31.65</v>
          </cell>
          <cell r="AG21">
            <v>31.65</v>
          </cell>
        </row>
      </sheetData>
      <sheetData sheetId="8" refreshError="1">
        <row r="38">
          <cell r="A38" t="str">
            <v>Лицензия</v>
          </cell>
        </row>
        <row r="133">
          <cell r="D133">
            <v>1.3626666666666669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Value"/>
      <sheetName val="Rev"/>
      <sheetName val="P&amp;L"/>
      <sheetName val="BS"/>
      <sheetName val="CF "/>
      <sheetName val="Debts"/>
      <sheetName val="Tax"/>
      <sheetName val="COGS"/>
      <sheetName val="S,G,&amp;A"/>
      <sheetName val="Mat_En"/>
      <sheetName val="VIC"/>
      <sheetName val="WC"/>
      <sheetName val="5z info"/>
      <sheetName val="Capacity "/>
      <sheetName val="Coeff"/>
      <sheetName val="CAPEX"/>
      <sheetName val="DPR (IAS)"/>
      <sheetName val="DPR(TAX)"/>
      <sheetName val="Module1"/>
      <sheetName val="DPR_TAX_"/>
      <sheetName val="НЕДЕЛИ"/>
      <sheetName val="OEMK Model 26_05_99"/>
      <sheetName val="факт июль"/>
      <sheetName val="Lots1127"/>
      <sheetName val="Input"/>
      <sheetName val="03-04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n_otgrd"/>
      <sheetName val="din_otgrvz"/>
      <sheetName val="din_zakd"/>
      <sheetName val="din_zakvz"/>
      <sheetName val="din_vibds"/>
      <sheetName val="din_posds"/>
      <sheetName val="#ССЫЛКА"/>
      <sheetName val="_ССЫЛКА"/>
      <sheetName val="Assumptions"/>
      <sheetName val="AM 2007H1"/>
      <sheetName val="DIV INC"/>
      <sheetName val="sysIAS"/>
      <sheetName val="Курс"/>
      <sheetName val="EMPLANM"/>
      <sheetName val="Login"/>
      <sheetName val="Индексы"/>
      <sheetName val="Source by groups"/>
      <sheetName val="Цехов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верка01"/>
      <sheetName val="Вопросы"/>
      <sheetName val="Replace"/>
      <sheetName val="Recons"/>
      <sheetName val="Info"/>
      <sheetName val="НЕДЕЛИ"/>
      <sheetName val="ОСТАТКИ"/>
      <sheetName val="ПОТОКИ"/>
      <sheetName val="ВНУТРИ"/>
      <sheetName val="Форма1(проект)"/>
      <sheetName val="Форма1_понедельно"/>
      <sheetName val="Форма1 (оперотчет)"/>
      <sheetName val="Прочие статьи"/>
      <sheetName val="Финплан (2)"/>
      <sheetName val="ТНК"/>
      <sheetName val="ТНК_Трейд"/>
      <sheetName val="ТД_по_МП"/>
      <sheetName val="ESG_E_W"/>
      <sheetName val="TRADE"/>
      <sheetName val="EXIM"/>
      <sheetName val="Ф1БлокДобычи"/>
      <sheetName val="Проверка кодов"/>
      <sheetName val="Финплан"/>
      <sheetName val="Прочие"/>
      <sheetName val="БлокМаркетинга"/>
      <sheetName val="БлокДобычи"/>
      <sheetName val="Газ"/>
      <sheetName val="ESGFull"/>
      <sheetName val="ESGTrade"/>
      <sheetName val="ЦенныеБумаги"/>
      <sheetName val="КорпФинанс"/>
      <sheetName val="БлокИнформатизации"/>
      <sheetName val="ПоддержкаБизнеса"/>
      <sheetName val="БлокБезопасности"/>
      <sheetName val="Debt2002"/>
      <sheetName val="Финансовый план декабрь"/>
      <sheetName val="Total_actual"/>
      <sheetName val="Финплан_утвержденный"/>
      <sheetName val="Финплан_прогноз15"/>
      <sheetName val="Debtors"/>
      <sheetName val="BOE"/>
      <sheetName val="Loans Prtfolio"/>
      <sheetName val="Лист1"/>
      <sheetName val="Лист2"/>
      <sheetName val="Лист3"/>
      <sheetName val="NPIP"/>
      <sheetName val="PIP"/>
      <sheetName val="ПЛАН ПЛАТЕЖЕЙ НА"/>
      <sheetName val="Параметры_i"/>
      <sheetName val="данные"/>
      <sheetName val="СКО"/>
      <sheetName val="Обучение персонала_2010"/>
      <sheetName val="Баланс (Ф1)"/>
      <sheetName val="Ачинский НПЗ"/>
      <sheetName val="1.401.2"/>
      <sheetName val="Inf"/>
      <sheetName val="PagD"/>
      <sheetName val="ОСТАТКИ_x0000__x0000_᎔౏_x0000__x0004__x0000__x0000__x0000__x0000__x0000__x0000_ഘ౏_x0000__x0000__x0000__x0000__x0000__x0000__x0000__x0000_Ꮬ౏"/>
      <sheetName val="analysis"/>
      <sheetName val="ОСТАТКИ??᎔౏?_x0004_??????ഘ౏????????Ꮬ౏"/>
      <sheetName val="Cover page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31.85</v>
          </cell>
        </row>
        <row r="5">
          <cell r="D5">
            <v>31.85</v>
          </cell>
        </row>
        <row r="6">
          <cell r="D6">
            <v>31.85</v>
          </cell>
        </row>
        <row r="7">
          <cell r="D7">
            <v>31.85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Настр"/>
      <sheetName val="СКО"/>
      <sheetName val="tab"/>
      <sheetName val="ITOGI"/>
      <sheetName val="бр хоз"/>
      <sheetName val="Параметры"/>
      <sheetName val="Параметры_i"/>
      <sheetName val="Справочник ЭЦН"/>
      <sheetName val="Справочник по пластам"/>
      <sheetName val="бр_хоз"/>
      <sheetName val="Справочник_ЭЦН"/>
      <sheetName val="Справочник_по_пластам"/>
      <sheetName val="Лист1"/>
      <sheetName val="начало"/>
      <sheetName val="108в1"/>
      <sheetName val="П"/>
      <sheetName val="бр_хоз1"/>
      <sheetName val="Справочник_ЭЦН1"/>
      <sheetName val="Справочник_по_пластам1"/>
      <sheetName val="ТС"/>
      <sheetName val="ФОРМА для заполнения"/>
      <sheetName val="НЕДЕЛИ"/>
      <sheetName val="СМЕТА год"/>
      <sheetName val="Calculations"/>
      <sheetName val="бурение"/>
      <sheetName val="ГРУППА"/>
      <sheetName val="091_ф1_910"/>
      <sheetName val="расчёт глушения"/>
      <sheetName val="Данные"/>
      <sheetName val="Вспом_лист"/>
      <sheetName val="ТКРС"/>
      <sheetName val="apvs_template"/>
    </sheetNames>
    <sheetDataSet>
      <sheetData sheetId="0" refreshError="1">
        <row r="31">
          <cell r="D31">
            <v>2550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!!!!"/>
      <sheetName val="План отгрузки"/>
      <sheetName val="сводная"/>
      <sheetName val="Лист1"/>
      <sheetName val="Лист2"/>
      <sheetName val="Лист3"/>
      <sheetName val="Описание"/>
      <sheetName val="Связка"/>
      <sheetName val="Баланс и отчеты"/>
      <sheetName val="Стоимость"/>
      <sheetName val="Input"/>
      <sheetName val="#ССЫЛКА"/>
      <sheetName val="normal2"/>
      <sheetName val="база1"/>
      <sheetName val="Вспом-2 кв."/>
      <sheetName val="Справ"/>
      <sheetName val="КОСВЕННЫЙ БДД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ход_план"/>
      <sheetName val="ГТМ план"/>
      <sheetName val="ГТМ план_1"/>
      <sheetName val="Списки"/>
      <sheetName val="Базовые ГТМ"/>
      <sheetName val="Мониторинг_ГТМ"/>
      <sheetName val="ГТМ на доп.добычу"/>
      <sheetName val="ГТМ с базой"/>
    </sheetNames>
    <sheetDataSet>
      <sheetData sheetId="0" refreshError="1"/>
      <sheetData sheetId="1" refreshError="1"/>
      <sheetData sheetId="2" refreshError="1"/>
      <sheetData sheetId="3" refreshError="1">
        <row r="2">
          <cell r="C2">
            <v>1</v>
          </cell>
        </row>
        <row r="3">
          <cell r="C3">
            <v>2</v>
          </cell>
        </row>
        <row r="4">
          <cell r="C4">
            <v>3</v>
          </cell>
        </row>
        <row r="5">
          <cell r="C5">
            <v>4</v>
          </cell>
        </row>
        <row r="6">
          <cell r="C6">
            <v>5</v>
          </cell>
        </row>
        <row r="7">
          <cell r="C7">
            <v>6</v>
          </cell>
        </row>
        <row r="8">
          <cell r="C8">
            <v>7</v>
          </cell>
        </row>
        <row r="9">
          <cell r="C9">
            <v>8</v>
          </cell>
        </row>
        <row r="10">
          <cell r="C10">
            <v>9</v>
          </cell>
        </row>
        <row r="11">
          <cell r="C11">
            <v>10</v>
          </cell>
        </row>
        <row r="12">
          <cell r="C12">
            <v>11</v>
          </cell>
        </row>
        <row r="13">
          <cell r="C13">
            <v>12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heck"/>
      <sheetName val="Титул"/>
      <sheetName val="P&amp;L"/>
      <sheetName val="Продажи_1"/>
      <sheetName val="Реестр"/>
      <sheetName val="П_Пр "/>
      <sheetName val="Продажи_2 "/>
      <sheetName val="Re_марж"/>
      <sheetName val="FA_month_расш."/>
      <sheetName val="Перем_затраты_расш."/>
      <sheetName val="ФА"/>
      <sheetName val="P&amp;L_sup"/>
      <sheetName val="СБС"/>
      <sheetName val="УР"/>
      <sheetName val="КР"/>
      <sheetName val="ДиР"/>
      <sheetName val="ФОТ"/>
      <sheetName val="БДДС"/>
      <sheetName val="БДДС косв"/>
      <sheetName val="Баланс"/>
      <sheetName val="CAPEX"/>
      <sheetName val="Turn"/>
      <sheetName val="НН"/>
      <sheetName val="Мат-лы и эн"/>
      <sheetName val="BS"/>
      <sheetName val="Кредиты"/>
      <sheetName val="ФВ"/>
      <sheetName val="Затраты_sup"/>
      <sheetName val="CAPEX_sup"/>
      <sheetName val="БДДС_sup"/>
      <sheetName val="ФОТ_вспом"/>
      <sheetName val="НН_sup"/>
      <sheetName val="Остатки_sup"/>
      <sheetName val="Лист 1"/>
    </sheetNames>
    <sheetDataSet>
      <sheetData sheetId="0">
        <row r="3">
          <cell r="B3" t="str">
            <v>Филиал "РИМЕРА-Сервис"</v>
          </cell>
        </row>
        <row r="6">
          <cell r="B6" t="str">
            <v>Август</v>
          </cell>
        </row>
        <row r="22">
          <cell r="F22">
            <v>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79">
          <cell r="E779">
            <v>33058.154823999997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>
        <row r="134">
          <cell r="F134">
            <v>316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7">
          <cell r="U7" t="str">
            <v>Г</v>
          </cell>
        </row>
        <row r="8">
          <cell r="U8" t="str">
            <v>В</v>
          </cell>
        </row>
        <row r="11">
          <cell r="U11" t="str">
            <v>КТС</v>
          </cell>
        </row>
        <row r="12">
          <cell r="U12" t="str">
            <v>Римера</v>
          </cell>
        </row>
        <row r="13">
          <cell r="U13" t="str">
            <v>ИНМ</v>
          </cell>
        </row>
        <row r="14">
          <cell r="U14" t="str">
            <v>АЛПР</v>
          </cell>
        </row>
        <row r="15">
          <cell r="U15" t="str">
            <v>АЛСР</v>
          </cell>
        </row>
        <row r="16">
          <cell r="U16" t="str">
            <v>РНГГ</v>
          </cell>
        </row>
        <row r="17">
          <cell r="U17" t="str">
            <v>ИФГ</v>
          </cell>
        </row>
        <row r="18">
          <cell r="U18" t="str">
            <v>Raiffeisenbank</v>
          </cell>
        </row>
        <row r="19">
          <cell r="U19" t="str">
            <v>Сбербанк</v>
          </cell>
        </row>
        <row r="20">
          <cell r="U20" t="str">
            <v>VB leasing</v>
          </cell>
        </row>
        <row r="21">
          <cell r="U21" t="str">
            <v>ŠKOFIN</v>
          </cell>
        </row>
        <row r="22">
          <cell r="U22" t="str">
            <v>ПНТЗ ОАО</v>
          </cell>
        </row>
        <row r="23">
          <cell r="U23" t="str">
            <v xml:space="preserve"> CHTPZ</v>
          </cell>
        </row>
        <row r="24">
          <cell r="U24" t="str">
            <v>ČSOB, a. s.</v>
          </cell>
        </row>
        <row r="25">
          <cell r="U25" t="str">
            <v xml:space="preserve"> CHTPZ-KTS</v>
          </cell>
        </row>
        <row r="26">
          <cell r="U26" t="str">
            <v>KENN MANAGEMENT</v>
          </cell>
        </row>
      </sheetData>
      <sheetData sheetId="27">
        <row r="11">
          <cell r="U11" t="str">
            <v>КТС</v>
          </cell>
        </row>
        <row r="12">
          <cell r="U12" t="str">
            <v>Римера</v>
          </cell>
        </row>
        <row r="13">
          <cell r="U13" t="str">
            <v>ИНМ</v>
          </cell>
        </row>
        <row r="14">
          <cell r="U14" t="str">
            <v>АЛ</v>
          </cell>
        </row>
        <row r="15">
          <cell r="U15" t="str">
            <v>РС</v>
          </cell>
        </row>
        <row r="16">
          <cell r="U16" t="str">
            <v>РГФ</v>
          </cell>
        </row>
        <row r="17">
          <cell r="U17" t="str">
            <v>прочие</v>
          </cell>
        </row>
      </sheetData>
      <sheetData sheetId="28" refreshError="1"/>
      <sheetData sheetId="29" refreshError="1"/>
      <sheetData sheetId="30" refreshError="1"/>
      <sheetData sheetId="31">
        <row r="35">
          <cell r="J35">
            <v>7</v>
          </cell>
        </row>
      </sheetData>
      <sheetData sheetId="32" refreshError="1"/>
      <sheetData sheetId="33" refreshError="1"/>
      <sheetData sheetId="3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P&amp;L_sup_2"/>
      <sheetName val="СБС"/>
      <sheetName val="УР"/>
      <sheetName val="КР"/>
      <sheetName val="ДиР"/>
      <sheetName val="Кредиты"/>
      <sheetName val="МТС"/>
    </sheetNames>
    <sheetDataSet>
      <sheetData sheetId="0">
        <row r="3">
          <cell r="B3" t="str">
            <v>Дивизион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для презентации"/>
      <sheetName val="Info-Plot"/>
      <sheetName val="IPR"/>
    </sheetNames>
    <sheetDataSet>
      <sheetData sheetId="0" refreshError="1"/>
      <sheetData sheetId="1" refreshError="1">
        <row r="3">
          <cell r="C3">
            <v>206</v>
          </cell>
        </row>
        <row r="4">
          <cell r="C4">
            <v>188</v>
          </cell>
        </row>
        <row r="17">
          <cell r="C17">
            <v>60</v>
          </cell>
        </row>
        <row r="25">
          <cell r="C25">
            <v>75.587294962675017</v>
          </cell>
        </row>
        <row r="26">
          <cell r="C26">
            <v>24.339108977981354</v>
          </cell>
        </row>
      </sheetData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дексы"/>
      <sheetName val="КВ"/>
      <sheetName val="Отгрузка"/>
      <sheetName val="ОХРиКР(распред)"/>
      <sheetName val="Цсырьё"/>
      <sheetName val="Цреализ"/>
      <sheetName val="РасхКоэфф"/>
      <sheetName val="1!"/>
      <sheetName val="МО4"/>
      <sheetName val="НДС"/>
      <sheetName val="БДФР"/>
      <sheetName val="Кредиты"/>
      <sheetName val="Косвенный"/>
      <sheetName val="ФАКТ2002"/>
      <sheetName val="Свод (Оренбургский)"/>
      <sheetName val="TasAt"/>
      <sheetName val="Input"/>
      <sheetName val="Вспомогательное"/>
      <sheetName val="Описание"/>
      <sheetName val="Связка"/>
      <sheetName val="Баланс и отчеты"/>
      <sheetName val="Стоимост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Value"/>
      <sheetName val="Rev"/>
      <sheetName val="P&amp;L"/>
      <sheetName val="BS"/>
      <sheetName val="CF "/>
      <sheetName val="Debts"/>
      <sheetName val="Tax"/>
      <sheetName val="COGS"/>
      <sheetName val="S,G,&amp;A"/>
      <sheetName val="Mat_En"/>
      <sheetName val="VIC"/>
      <sheetName val="WC"/>
      <sheetName val="5z info"/>
      <sheetName val="Capacity "/>
      <sheetName val="Coeff"/>
      <sheetName val="CAPEX"/>
      <sheetName val="DPR (IAS)"/>
      <sheetName val="DPR(TAX)"/>
      <sheetName val="US"/>
      <sheetName val="Лист1"/>
      <sheetName val="CapEx &amp; EI"/>
      <sheetName val="Module1"/>
      <sheetName val="CF Worksheet"/>
      <sheetName val="Rev-99"/>
      <sheetName val="Labor"/>
      <sheetName val="1997 fin. res."/>
      <sheetName val="exch. rates"/>
      <sheetName val="Данные"/>
    </sheetNames>
    <sheetDataSet>
      <sheetData sheetId="0" refreshError="1">
        <row r="5">
          <cell r="B5">
            <v>5.96</v>
          </cell>
        </row>
        <row r="7">
          <cell r="B7">
            <v>20.65</v>
          </cell>
        </row>
        <row r="9">
          <cell r="B9">
            <v>22.8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Calc"/>
      <sheetName val="Selling data"/>
      <sheetName val="Лист1"/>
      <sheetName val="Hidden data"/>
      <sheetName val="Rentals"/>
      <sheetName val="Selling Lessee"/>
    </sheetNames>
    <sheetDataSet>
      <sheetData sheetId="0" refreshError="1">
        <row r="23">
          <cell r="E23">
            <v>21900</v>
          </cell>
        </row>
      </sheetData>
      <sheetData sheetId="1" refreshError="1">
        <row r="7">
          <cell r="E7">
            <v>0.35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зор"/>
      <sheetName val="цены"/>
      <sheetName val="уд.затр."/>
      <sheetName val="произв."/>
      <sheetName val="Ввод"/>
      <sheetName val="Кап.вл."/>
      <sheetName val="дин"/>
      <sheetName val="опер"/>
      <sheetName val="эф."/>
      <sheetName val="поток"/>
      <sheetName val="Ан.ч."/>
      <sheetName val="Resources"/>
      <sheetName val="база общая"/>
      <sheetName val="9 мес на 12 т"/>
      <sheetName val="Лист1"/>
      <sheetName val="Справочник"/>
      <sheetName val="Well Calculations"/>
      <sheetName val="5SpotPatternCalcsField"/>
      <sheetName val="9SpotCornerCalcs"/>
      <sheetName val="1"/>
      <sheetName val="Product Assumptions"/>
      <sheetName val="11"/>
      <sheetName val="Nodes"/>
      <sheetName val="Periods"/>
      <sheetName val="НЕДЕЛИ"/>
      <sheetName val="Обоснование"/>
      <sheetName val="ВКЕ"/>
      <sheetName val="январь"/>
      <sheetName val="GRAPHS"/>
      <sheetName val="Carry out projects"/>
      <sheetName val="GTM_Welln"/>
      <sheetName val="All_GTM_T1"/>
      <sheetName val="All_GTM_T2"/>
      <sheetName val="КРС"/>
      <sheetName val="Portfolio Ranking"/>
      <sheetName val="фонд "/>
      <sheetName val="Список ГТМ "/>
      <sheetName val="потери по ГТМ 2003г"/>
      <sheetName val="Input Assumptions"/>
      <sheetName val="Финплан"/>
      <sheetName val="JOE(для нов скв)"/>
      <sheetName val="ОТМ май"/>
      <sheetName val="Downstream - performance"/>
      <sheetName val="blank"/>
      <sheetName val="T1"/>
      <sheetName val="US_GAAP"/>
      <sheetName val="НГДУ"/>
      <sheetName val="КПЭ"/>
      <sheetName val="итого Бур.план 2001"/>
      <sheetName val="Assumptions"/>
      <sheetName val="ProductBundle (Naming)"/>
      <sheetName val="Product (Naming)"/>
      <sheetName val="Transportation Capacity"/>
      <sheetName val="уд_затр_"/>
      <sheetName val="произв_"/>
      <sheetName val="Кап_вл_"/>
      <sheetName val="эф_"/>
      <sheetName val="Ан_ч_"/>
      <sheetName val="база_общая"/>
      <sheetName val="9_мес_на_12_т"/>
      <sheetName val="Well_Calculations"/>
      <sheetName val="Product_Assumptions"/>
      <sheetName val="Carry_out_projects"/>
      <sheetName val="Список_ГТМ_"/>
      <sheetName val="потери_по_ГТМ_2003г"/>
      <sheetName val="Portfolio_Ranking"/>
      <sheetName val="фонд_"/>
      <sheetName val="Input_Assumptions"/>
    </sheetNames>
    <sheetDataSet>
      <sheetData sheetId="0" refreshError="1">
        <row r="1">
          <cell r="A1" t="str">
            <v>Эффект  от  ввода  новых  скважин        план  -  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"/>
      <sheetName val="AP 2005"/>
      <sheetName val="TB"/>
      <sheetName val="TB 45"/>
      <sheetName val="BS"/>
      <sheetName val="balance AP"/>
      <sheetName val="60"/>
      <sheetName val="62 "/>
      <sheetName val="List ico"/>
      <sheetName val="tax"/>
      <sheetName val="векселя"/>
      <sheetName val="Selling data"/>
      <sheetName val="Print Calc"/>
      <sheetName val="Индексы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6">
          <cell r="E86">
            <v>833574929</v>
          </cell>
        </row>
        <row r="92">
          <cell r="E92">
            <v>130142318</v>
          </cell>
        </row>
        <row r="93">
          <cell r="E93">
            <v>19294891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производства завода"/>
      <sheetName val="Баланс металла"/>
      <sheetName val="свод"/>
      <sheetName val="Использ"/>
      <sheetName val="МО-5"/>
      <sheetName val="МО-4"/>
      <sheetName val="План ПРиУБ"/>
      <sheetName val="Рент по шифр"/>
      <sheetName val="Рент по контр"/>
      <sheetName val="Баланс ГП завода"/>
      <sheetName val="план по кредитам"/>
      <sheetName val="баланс "/>
      <sheetName val="расчет"/>
      <sheetName val="мтс"/>
      <sheetName val="месяц"/>
      <sheetName val="поступления"/>
      <sheetName val="отгрузка неосн"/>
      <sheetName val="отгрузка осн"/>
      <sheetName val="расход"/>
      <sheetName val="закупки"/>
      <sheetName val="ДЗ и КЗ"/>
      <sheetName val="бдфр по ЦО"/>
      <sheetName val="бдфр"/>
      <sheetName val="Индексы"/>
      <sheetName val="BS"/>
      <sheetName val="#ССЫЛКА"/>
      <sheetName val="Вспом-2 кв."/>
      <sheetName val="ПЛАН ПЛАТЕЖЕЙ НА"/>
      <sheetName val="Программа(М)"/>
      <sheetName val="Лист1"/>
      <sheetName val="Неделя"/>
      <sheetName val="Справочно"/>
      <sheetName val="Input"/>
      <sheetName val="Кредиты"/>
      <sheetName val="Ф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цн"/>
      <sheetName val="шгн"/>
      <sheetName val="НКТ"/>
      <sheetName val="швн"/>
      <sheetName val="штанги"/>
      <sheetName val="ПЭД"/>
      <sheetName val="кабель"/>
      <sheetName val="СУ ЭЦН"/>
      <sheetName val="ТМПН к УЭЦН"/>
      <sheetName val="справочники"/>
      <sheetName val="газосеп."/>
      <sheetName val="перемещение"/>
      <sheetName val="новое"/>
      <sheetName val="мл ЭЦН"/>
      <sheetName val="мл ПЭД"/>
      <sheetName val="гидрозащита"/>
      <sheetName val="клапана"/>
      <sheetName val="мл КПБП"/>
      <sheetName val="телеметрия"/>
      <sheetName val="антик.прот."/>
      <sheetName val="рем.комплект"/>
      <sheetName val="Фильт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O3" t="str">
            <v>DFH-46-68</v>
          </cell>
          <cell r="AQ3" t="str">
            <v>ESP</v>
          </cell>
          <cell r="AU3" t="str">
            <v>REDA</v>
          </cell>
        </row>
        <row r="4">
          <cell r="AO4" t="str">
            <v>АСУМ</v>
          </cell>
          <cell r="AQ4" t="str">
            <v>REDA</v>
          </cell>
          <cell r="AU4" t="str">
            <v>ESP</v>
          </cell>
        </row>
        <row r="5">
          <cell r="AO5" t="str">
            <v>Борец  04</v>
          </cell>
          <cell r="AQ5" t="str">
            <v>Борец</v>
          </cell>
          <cell r="AU5" t="str">
            <v>Минский электротехнический завод</v>
          </cell>
        </row>
        <row r="6">
          <cell r="AO6" t="str">
            <v>Борец  05</v>
          </cell>
          <cell r="AQ6" t="str">
            <v>ЗАО "ЭЛЕКТОН"</v>
          </cell>
          <cell r="AU6" t="str">
            <v>ХК Привод</v>
          </cell>
        </row>
        <row r="7">
          <cell r="AO7" t="str">
            <v>Борец 11</v>
          </cell>
          <cell r="AQ7" t="str">
            <v>ЗАО НЭК</v>
          </cell>
        </row>
        <row r="8">
          <cell r="AO8" t="str">
            <v>Борец 12</v>
          </cell>
          <cell r="AQ8" t="str">
            <v>з-д им. Козлова Беларусия</v>
          </cell>
        </row>
        <row r="9">
          <cell r="AO9" t="str">
            <v>Борец-01</v>
          </cell>
          <cell r="AQ9" t="str">
            <v>Ижевский радиозавод (ИРЗ)</v>
          </cell>
        </row>
        <row r="10">
          <cell r="AO10" t="str">
            <v>ИРЗ -200</v>
          </cell>
          <cell r="AQ10" t="str">
            <v>ЛУКОЙЛ ЭПУ Сервис</v>
          </cell>
        </row>
        <row r="11">
          <cell r="AO11" t="str">
            <v>ИРЗ -400</v>
          </cell>
          <cell r="AQ11" t="str">
            <v>Минский электротехнический завод</v>
          </cell>
        </row>
        <row r="12">
          <cell r="AO12" t="str">
            <v>КТППН 100/10</v>
          </cell>
          <cell r="AQ12" t="str">
            <v>НЭК (Нефтяная электронная компания)</v>
          </cell>
        </row>
        <row r="13">
          <cell r="AO13" t="str">
            <v>МАСУ</v>
          </cell>
          <cell r="AQ13" t="str">
            <v>РИТЕК ИТЦ</v>
          </cell>
        </row>
        <row r="14">
          <cell r="AO14" t="str">
            <v>НЭК 01</v>
          </cell>
          <cell r="AQ14" t="str">
            <v>Электропанель г.Глухов</v>
          </cell>
        </row>
        <row r="15">
          <cell r="AO15" t="str">
            <v>НЭК 02</v>
          </cell>
        </row>
        <row r="16">
          <cell r="AO16" t="str">
            <v>СУ (импортн.)</v>
          </cell>
        </row>
        <row r="17">
          <cell r="AO17" t="str">
            <v>СУ РИТЕКС</v>
          </cell>
        </row>
        <row r="18">
          <cell r="AO18" t="str">
            <v>СУПН-ВД</v>
          </cell>
        </row>
        <row r="19">
          <cell r="AO19" t="str">
            <v>ШГС 5805</v>
          </cell>
        </row>
        <row r="20">
          <cell r="AO20" t="str">
            <v>ШГС 5805 НЭК-4</v>
          </cell>
        </row>
        <row r="21">
          <cell r="AO21" t="str">
            <v>ШГС-5103</v>
          </cell>
        </row>
        <row r="22">
          <cell r="AO22" t="str">
            <v>Электон -04</v>
          </cell>
        </row>
        <row r="23">
          <cell r="AO23" t="str">
            <v>Электон -05</v>
          </cell>
        </row>
        <row r="24">
          <cell r="AO24" t="str">
            <v>Электон -06</v>
          </cell>
        </row>
        <row r="25">
          <cell r="AO25" t="str">
            <v>Электон -07</v>
          </cell>
        </row>
        <row r="26">
          <cell r="AO26" t="str">
            <v>Электон -08</v>
          </cell>
        </row>
        <row r="27">
          <cell r="AO27" t="str">
            <v>Электон -09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руководству"/>
      <sheetName val="Сут. сводка за неделю"/>
      <sheetName val="Суточная добыча за неделю"/>
      <sheetName val="ControlList"/>
      <sheetName val="2003"/>
      <sheetName val="база общ"/>
    </sheetNames>
    <sheetDataSet>
      <sheetData sheetId="0" refreshError="1">
        <row r="1">
          <cell r="P1" t="b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5"/>
      <sheetName val="201а"/>
      <sheetName val="201б"/>
      <sheetName val="202"/>
      <sheetName val="203а"/>
      <sheetName val="Лист1"/>
      <sheetName val="203б"/>
      <sheetName val="форма"/>
      <sheetName val="Лист2"/>
      <sheetName val="Лист3"/>
      <sheetName val="освоение202"/>
      <sheetName val="ДОМНГ"/>
      <sheetName val="стат_пар1"/>
      <sheetName val="Прибыль опл"/>
      <sheetName val="СВОДНАЯ "/>
      <sheetName val="Анализ динамики"/>
      <sheetName val="Макрос1"/>
      <sheetName val="СУТТ"/>
      <sheetName val="влад-таблица"/>
      <sheetName val="июл"/>
      <sheetName val="Свод"/>
      <sheetName val="Прибыль_опл"/>
      <sheetName val="СВОДНАЯ_"/>
      <sheetName val="Анализ_динамики"/>
      <sheetName val="Сутки"/>
      <sheetName val="К"/>
      <sheetName val="welldata frac analysis"/>
      <sheetName val="ПДР ООО &quot;Юкос ФБЦ&quot;"/>
      <sheetName val="sapactivexlhiddensheet"/>
      <sheetName val="Параметры"/>
      <sheetName val="СНГ"/>
      <sheetName val="F1002"/>
      <sheetName val="Справочник"/>
      <sheetName val="ФОТ"/>
      <sheetName val="История"/>
      <sheetName val="1,3 новая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анализ 2003_2004исполнение МТО"/>
      <sheetName val="ПредметнаяСтатья"/>
      <sheetName val="Словарь"/>
      <sheetName val="да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импорт"/>
      <sheetName val="EURO"/>
      <sheetName val="USD"/>
      <sheetName val="Sheet1"/>
      <sheetName val="3 кв. (скор.)"/>
      <sheetName val="Снаб Москва"/>
      <sheetName val="Снаб Губкин"/>
      <sheetName val="Контрагенты"/>
      <sheetName val="база1"/>
      <sheetName val="Зарпл "/>
      <sheetName val="Ф-4"/>
      <sheetName val="Курс $"/>
      <sheetName val="Номенклатура"/>
      <sheetName val="ПЛАН ПЛАТЕЖЕЙ НА"/>
      <sheetName val="Потребност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51"/>
      <sheetName val="база1"/>
      <sheetName val="Rev"/>
      <sheetName val="03-04г"/>
      <sheetName val="Input"/>
      <sheetName val="Кредиты"/>
      <sheetName val="Ф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прочая"/>
      <sheetName val="profit"/>
      <sheetName val="реализация жРП"/>
      <sheetName val="реализация жРП (2)"/>
      <sheetName val="отгрузка"/>
      <sheetName val="объемы 2006"/>
      <sheetName val="остатки"/>
      <sheetName val="валюта 2006"/>
      <sheetName val="себестоимость"/>
      <sheetName val="Лист1"/>
      <sheetName val="Контрагенты"/>
      <sheetName val="ПЛАН ПЛАТЕЖЕЙ НА"/>
      <sheetName val="Индексы"/>
      <sheetName val="Реестр"/>
      <sheetName val="заявка_на_произ"/>
      <sheetName val="EURO"/>
      <sheetName val="Зарпл "/>
      <sheetName val="Input"/>
    </sheetNames>
    <sheetDataSet>
      <sheetData sheetId="0" refreshError="1">
        <row r="160">
          <cell r="B160">
            <v>2</v>
          </cell>
          <cell r="C160" t="str">
            <v>КОНЦ-Т Ж/Р С М,Д,Ж,&lt;69,5%В,СОР,ПО СТР, --</v>
          </cell>
          <cell r="J160">
            <v>55294503.159999996</v>
          </cell>
          <cell r="K160">
            <v>4000775.24</v>
          </cell>
          <cell r="L160">
            <v>7038425.0999999996</v>
          </cell>
          <cell r="N160">
            <v>66333703.5</v>
          </cell>
          <cell r="O160">
            <v>66333703.5</v>
          </cell>
          <cell r="P160">
            <v>138978263.78</v>
          </cell>
          <cell r="Q160">
            <v>149648</v>
          </cell>
        </row>
        <row r="161">
          <cell r="B161">
            <v>3</v>
          </cell>
          <cell r="C161" t="str">
            <v>КОНЦ-Т Ж/Р С М,Д,Ж,&lt;69,5%В,СОР,НА ЭКС-Т -</v>
          </cell>
          <cell r="J161">
            <v>301010777.49000001</v>
          </cell>
          <cell r="K161">
            <v>13989279.49</v>
          </cell>
          <cell r="L161">
            <v>24709663.649999999</v>
          </cell>
          <cell r="N161">
            <v>339709720.63</v>
          </cell>
          <cell r="O161">
            <v>339709720.63</v>
          </cell>
          <cell r="P161">
            <v>484233403.13</v>
          </cell>
          <cell r="Q161">
            <v>810019.55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COGS"/>
      <sheetName val="assumptions"/>
      <sheetName val="Labor"/>
      <sheetName val="1997 fin. res."/>
      <sheetName val="exch.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гр-авг"/>
      <sheetName val="отгр-сен"/>
      <sheetName val="отгр-окт"/>
      <sheetName val="отгр-нояб"/>
      <sheetName val="отгр-дек"/>
      <sheetName val="отгр-янв"/>
      <sheetName val=" Unix-документ "/>
      <sheetName val="вых с ЦШИ"/>
      <sheetName val="отгр-фев"/>
      <sheetName val="отгр-март"/>
      <sheetName val="отгр-апр"/>
      <sheetName val="отгр-май"/>
      <sheetName val="отсорт"/>
      <sheetName val="отгр-июнь"/>
      <sheetName val="динам"/>
      <sheetName val=" АО "/>
      <sheetName val="динам (2)"/>
      <sheetName val="настроики"/>
      <sheetName val="КОСВЕННЫЙ БДДС"/>
      <sheetName val="assumptions"/>
      <sheetName val="Labor"/>
      <sheetName val="база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report"/>
      <sheetName val="Рапорт"/>
      <sheetName val="Итоги"/>
      <sheetName val="Дельта"/>
      <sheetName val="Фонд скважин"/>
      <sheetName val="Работа бригад ТКРС"/>
      <sheetName val="Простои"/>
      <sheetName val="Потери"/>
      <sheetName val="Анализ"/>
      <sheetName val="Добыча"/>
      <sheetName val="Газ"/>
      <sheetName val="Бурение"/>
      <sheetName val="ГРП, Оптимизация"/>
      <sheetName val="База"/>
      <sheetName val="таблица руководству"/>
    </sheetNames>
    <sheetDataSet>
      <sheetData sheetId="0" refreshError="1"/>
      <sheetData sheetId="1" refreshError="1">
        <row r="64">
          <cell r="M64">
            <v>3917</v>
          </cell>
          <cell r="R64">
            <v>3976</v>
          </cell>
          <cell r="W64">
            <v>2091</v>
          </cell>
        </row>
        <row r="65">
          <cell r="M65">
            <v>2321</v>
          </cell>
          <cell r="R65">
            <v>2483</v>
          </cell>
          <cell r="W65">
            <v>1151</v>
          </cell>
        </row>
        <row r="66">
          <cell r="M66">
            <v>1596</v>
          </cell>
          <cell r="R66">
            <v>1493</v>
          </cell>
          <cell r="W66">
            <v>940</v>
          </cell>
        </row>
        <row r="67">
          <cell r="M67">
            <v>1361</v>
          </cell>
          <cell r="R67">
            <v>1198</v>
          </cell>
          <cell r="W67">
            <v>809</v>
          </cell>
        </row>
        <row r="68">
          <cell r="M68">
            <v>835</v>
          </cell>
          <cell r="R68">
            <v>770</v>
          </cell>
          <cell r="W68">
            <v>431</v>
          </cell>
        </row>
        <row r="69">
          <cell r="M69">
            <v>526</v>
          </cell>
          <cell r="R69">
            <v>428</v>
          </cell>
          <cell r="W69">
            <v>378</v>
          </cell>
        </row>
        <row r="72">
          <cell r="C72">
            <v>113</v>
          </cell>
          <cell r="H72">
            <v>3156</v>
          </cell>
          <cell r="M72">
            <v>2821</v>
          </cell>
          <cell r="R72">
            <v>58</v>
          </cell>
          <cell r="W72">
            <v>226</v>
          </cell>
          <cell r="AB72">
            <v>29</v>
          </cell>
        </row>
        <row r="73">
          <cell r="C73">
            <v>106</v>
          </cell>
          <cell r="H73">
            <v>1382</v>
          </cell>
          <cell r="M73">
            <v>1968</v>
          </cell>
          <cell r="R73">
            <v>51</v>
          </cell>
          <cell r="W73">
            <v>109</v>
          </cell>
          <cell r="AB73">
            <v>22</v>
          </cell>
        </row>
        <row r="74">
          <cell r="C74">
            <v>7</v>
          </cell>
          <cell r="H74">
            <v>1774</v>
          </cell>
          <cell r="M74">
            <v>853</v>
          </cell>
          <cell r="R74">
            <v>7</v>
          </cell>
          <cell r="W74">
            <v>117</v>
          </cell>
          <cell r="AB74">
            <v>7</v>
          </cell>
        </row>
        <row r="75">
          <cell r="C75">
            <v>35</v>
          </cell>
          <cell r="H75">
            <v>717</v>
          </cell>
          <cell r="M75">
            <v>852</v>
          </cell>
          <cell r="R75">
            <v>0</v>
          </cell>
          <cell r="W75">
            <v>69</v>
          </cell>
          <cell r="AB75">
            <v>0</v>
          </cell>
        </row>
        <row r="76">
          <cell r="C76">
            <v>35</v>
          </cell>
          <cell r="H76">
            <v>335</v>
          </cell>
          <cell r="M76">
            <v>574</v>
          </cell>
          <cell r="R76">
            <v>0</v>
          </cell>
          <cell r="W76">
            <v>30</v>
          </cell>
          <cell r="AB76">
            <v>0</v>
          </cell>
        </row>
        <row r="77">
          <cell r="C77">
            <v>0</v>
          </cell>
          <cell r="H77">
            <v>382</v>
          </cell>
          <cell r="M77">
            <v>278</v>
          </cell>
          <cell r="R77">
            <v>0</v>
          </cell>
          <cell r="W77">
            <v>39</v>
          </cell>
          <cell r="AB77">
            <v>0</v>
          </cell>
        </row>
        <row r="100">
          <cell r="I100">
            <v>0</v>
          </cell>
          <cell r="J100">
            <v>19</v>
          </cell>
          <cell r="L100">
            <v>0</v>
          </cell>
          <cell r="M100">
            <v>40</v>
          </cell>
          <cell r="O100">
            <v>0</v>
          </cell>
          <cell r="P100">
            <v>16</v>
          </cell>
          <cell r="R100">
            <v>0</v>
          </cell>
          <cell r="S100">
            <v>0</v>
          </cell>
          <cell r="U100">
            <v>0</v>
          </cell>
          <cell r="V100">
            <v>4</v>
          </cell>
          <cell r="X100">
            <v>0</v>
          </cell>
          <cell r="Y100">
            <v>17</v>
          </cell>
          <cell r="AA100">
            <v>0</v>
          </cell>
          <cell r="AB100">
            <v>0</v>
          </cell>
          <cell r="AD100">
            <v>0</v>
          </cell>
          <cell r="AE100">
            <v>0</v>
          </cell>
        </row>
      </sheetData>
      <sheetData sheetId="2" refreshError="1">
        <row r="51">
          <cell r="C51">
            <v>0</v>
          </cell>
          <cell r="D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X51">
            <v>23</v>
          </cell>
          <cell r="Y51">
            <v>22</v>
          </cell>
          <cell r="AA51">
            <v>4</v>
          </cell>
          <cell r="AB51">
            <v>9</v>
          </cell>
        </row>
        <row r="52">
          <cell r="C52">
            <v>0</v>
          </cell>
          <cell r="D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X52">
            <v>137</v>
          </cell>
          <cell r="Y52">
            <v>336.90500000000003</v>
          </cell>
          <cell r="AA52">
            <v>22</v>
          </cell>
          <cell r="AB52">
            <v>130.99299999999999</v>
          </cell>
        </row>
        <row r="53">
          <cell r="C53">
            <v>0</v>
          </cell>
          <cell r="D53">
            <v>0</v>
          </cell>
          <cell r="L53">
            <v>1</v>
          </cell>
          <cell r="M53">
            <v>3</v>
          </cell>
          <cell r="O53">
            <v>0</v>
          </cell>
          <cell r="P53">
            <v>1</v>
          </cell>
          <cell r="X53">
            <v>51</v>
          </cell>
          <cell r="Y53">
            <v>41</v>
          </cell>
          <cell r="AA53">
            <v>9</v>
          </cell>
          <cell r="AB53">
            <v>7</v>
          </cell>
        </row>
        <row r="54">
          <cell r="C54">
            <v>0</v>
          </cell>
          <cell r="D54">
            <v>0</v>
          </cell>
          <cell r="L54">
            <v>5</v>
          </cell>
          <cell r="M54">
            <v>5</v>
          </cell>
          <cell r="O54">
            <v>0</v>
          </cell>
          <cell r="P54">
            <v>4</v>
          </cell>
          <cell r="X54">
            <v>631.5</v>
          </cell>
          <cell r="Y54">
            <v>418</v>
          </cell>
          <cell r="AA54">
            <v>119.69999999999999</v>
          </cell>
          <cell r="AB54">
            <v>33</v>
          </cell>
        </row>
        <row r="55">
          <cell r="C55">
            <v>0</v>
          </cell>
          <cell r="D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X55">
            <v>29</v>
          </cell>
          <cell r="Y55">
            <v>35</v>
          </cell>
          <cell r="AA55">
            <v>7</v>
          </cell>
          <cell r="AB55">
            <v>6</v>
          </cell>
        </row>
        <row r="56">
          <cell r="C56">
            <v>0</v>
          </cell>
          <cell r="D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X56">
            <v>469</v>
          </cell>
          <cell r="Y56">
            <v>865.4</v>
          </cell>
          <cell r="AA56">
            <v>352</v>
          </cell>
          <cell r="AB56">
            <v>131</v>
          </cell>
        </row>
        <row r="57">
          <cell r="C57">
            <v>0</v>
          </cell>
          <cell r="D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X57">
            <v>2</v>
          </cell>
          <cell r="Y57">
            <v>1</v>
          </cell>
          <cell r="AA57">
            <v>0</v>
          </cell>
          <cell r="AB57">
            <v>0</v>
          </cell>
        </row>
        <row r="58">
          <cell r="C58">
            <v>0</v>
          </cell>
          <cell r="D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X58">
            <v>45</v>
          </cell>
          <cell r="Y58">
            <v>34</v>
          </cell>
          <cell r="AA58">
            <v>0</v>
          </cell>
          <cell r="AB58">
            <v>0</v>
          </cell>
        </row>
        <row r="59">
          <cell r="C59">
            <v>0</v>
          </cell>
          <cell r="D59">
            <v>0</v>
          </cell>
          <cell r="L59">
            <v>0</v>
          </cell>
          <cell r="M59">
            <v>0</v>
          </cell>
          <cell r="O59">
            <v>0</v>
          </cell>
          <cell r="P59">
            <v>2</v>
          </cell>
          <cell r="X59">
            <v>17</v>
          </cell>
          <cell r="Y59">
            <v>30</v>
          </cell>
          <cell r="AA59">
            <v>12</v>
          </cell>
          <cell r="AB59">
            <v>7</v>
          </cell>
        </row>
        <row r="60">
          <cell r="C60">
            <v>0</v>
          </cell>
          <cell r="D60">
            <v>0</v>
          </cell>
          <cell r="L60">
            <v>0</v>
          </cell>
          <cell r="M60">
            <v>0</v>
          </cell>
          <cell r="O60">
            <v>0</v>
          </cell>
          <cell r="P60">
            <v>15.95</v>
          </cell>
          <cell r="X60">
            <v>156.70000000000002</v>
          </cell>
          <cell r="Y60">
            <v>238.63</v>
          </cell>
          <cell r="AA60">
            <v>129.5</v>
          </cell>
          <cell r="AB60">
            <v>50.9</v>
          </cell>
        </row>
        <row r="61">
          <cell r="C61">
            <v>0</v>
          </cell>
          <cell r="D61">
            <v>1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X61">
            <v>20</v>
          </cell>
          <cell r="Y61">
            <v>17</v>
          </cell>
          <cell r="AA61">
            <v>11</v>
          </cell>
          <cell r="AB61">
            <v>8</v>
          </cell>
        </row>
        <row r="62">
          <cell r="C62">
            <v>0</v>
          </cell>
          <cell r="D62">
            <v>37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X62">
            <v>412.20000000000073</v>
          </cell>
          <cell r="Y62">
            <v>323</v>
          </cell>
          <cell r="AA62">
            <v>113</v>
          </cell>
          <cell r="AB62">
            <v>128</v>
          </cell>
        </row>
        <row r="63">
          <cell r="C63">
            <v>0</v>
          </cell>
          <cell r="D63">
            <v>0</v>
          </cell>
          <cell r="L63">
            <v>0</v>
          </cell>
          <cell r="M63">
            <v>0</v>
          </cell>
          <cell r="O63">
            <v>1</v>
          </cell>
          <cell r="P63">
            <v>0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</row>
        <row r="64">
          <cell r="C64">
            <v>0</v>
          </cell>
          <cell r="D64">
            <v>0</v>
          </cell>
          <cell r="L64">
            <v>0</v>
          </cell>
          <cell r="M64">
            <v>0</v>
          </cell>
          <cell r="O64">
            <v>130</v>
          </cell>
          <cell r="P64">
            <v>0</v>
          </cell>
          <cell r="X64">
            <v>0</v>
          </cell>
          <cell r="Y64">
            <v>0</v>
          </cell>
          <cell r="AA64">
            <v>0</v>
          </cell>
          <cell r="AB64">
            <v>0</v>
          </cell>
        </row>
        <row r="65">
          <cell r="C65">
            <v>0</v>
          </cell>
          <cell r="D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X65">
            <v>2</v>
          </cell>
          <cell r="Y65">
            <v>4</v>
          </cell>
          <cell r="AA65">
            <v>0</v>
          </cell>
          <cell r="AB65">
            <v>1</v>
          </cell>
        </row>
        <row r="66">
          <cell r="C66">
            <v>0</v>
          </cell>
          <cell r="D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X66">
            <v>11.2</v>
          </cell>
          <cell r="Y66">
            <v>38.900000000000006</v>
          </cell>
          <cell r="AA66">
            <v>0</v>
          </cell>
          <cell r="AB66">
            <v>30.4</v>
          </cell>
        </row>
        <row r="69">
          <cell r="C69">
            <v>1</v>
          </cell>
          <cell r="D69">
            <v>1</v>
          </cell>
          <cell r="F69">
            <v>0</v>
          </cell>
          <cell r="G69">
            <v>0</v>
          </cell>
          <cell r="I69">
            <v>0</v>
          </cell>
          <cell r="J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X69">
            <v>0</v>
          </cell>
          <cell r="Y69">
            <v>0</v>
          </cell>
          <cell r="AA69">
            <v>1</v>
          </cell>
          <cell r="AB69">
            <v>1</v>
          </cell>
        </row>
        <row r="70">
          <cell r="C70">
            <v>81.2</v>
          </cell>
          <cell r="D70">
            <v>73.5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X70">
            <v>0</v>
          </cell>
          <cell r="Y70">
            <v>0</v>
          </cell>
          <cell r="AA70">
            <v>26.39</v>
          </cell>
          <cell r="AB70">
            <v>36.54</v>
          </cell>
        </row>
        <row r="71">
          <cell r="C71">
            <v>400</v>
          </cell>
          <cell r="D71">
            <v>350</v>
          </cell>
          <cell r="F71">
            <v>0</v>
          </cell>
          <cell r="G71">
            <v>0</v>
          </cell>
          <cell r="I71">
            <v>0</v>
          </cell>
          <cell r="J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X71">
            <v>0</v>
          </cell>
          <cell r="Y71">
            <v>0</v>
          </cell>
          <cell r="AA71">
            <v>130</v>
          </cell>
          <cell r="AB71">
            <v>180</v>
          </cell>
        </row>
      </sheetData>
      <sheetData sheetId="3" refreshError="1"/>
      <sheetData sheetId="4" refreshError="1"/>
      <sheetData sheetId="5" refreshError="1">
        <row r="6">
          <cell r="F6">
            <v>78</v>
          </cell>
          <cell r="G6">
            <v>104</v>
          </cell>
          <cell r="J6">
            <v>71</v>
          </cell>
          <cell r="K6">
            <v>95</v>
          </cell>
          <cell r="N6">
            <v>0</v>
          </cell>
          <cell r="O6">
            <v>0</v>
          </cell>
          <cell r="R6">
            <v>7</v>
          </cell>
          <cell r="S6">
            <v>6</v>
          </cell>
          <cell r="V6">
            <v>0</v>
          </cell>
          <cell r="W6">
            <v>3</v>
          </cell>
          <cell r="Z6">
            <v>0</v>
          </cell>
          <cell r="AA6">
            <v>0</v>
          </cell>
          <cell r="AD6">
            <v>71</v>
          </cell>
          <cell r="AE6">
            <v>71</v>
          </cell>
          <cell r="AH6">
            <v>0</v>
          </cell>
          <cell r="AI6">
            <v>11</v>
          </cell>
          <cell r="AL6">
            <v>71</v>
          </cell>
          <cell r="AM6">
            <v>60</v>
          </cell>
          <cell r="AV6">
            <v>880.2</v>
          </cell>
          <cell r="AW6">
            <v>825.25499999999988</v>
          </cell>
        </row>
        <row r="7">
          <cell r="F7">
            <v>30</v>
          </cell>
          <cell r="G7">
            <v>49</v>
          </cell>
          <cell r="J7">
            <v>25</v>
          </cell>
          <cell r="K7">
            <v>44</v>
          </cell>
          <cell r="N7">
            <v>0</v>
          </cell>
          <cell r="O7">
            <v>0</v>
          </cell>
          <cell r="R7">
            <v>5</v>
          </cell>
          <cell r="S7">
            <v>3</v>
          </cell>
          <cell r="V7">
            <v>0</v>
          </cell>
          <cell r="W7">
            <v>2</v>
          </cell>
          <cell r="Z7">
            <v>0</v>
          </cell>
          <cell r="AA7">
            <v>0</v>
          </cell>
          <cell r="AD7">
            <v>25</v>
          </cell>
          <cell r="AE7">
            <v>29</v>
          </cell>
          <cell r="AH7">
            <v>0</v>
          </cell>
          <cell r="AI7">
            <v>0</v>
          </cell>
          <cell r="AL7">
            <v>25</v>
          </cell>
          <cell r="AM7">
            <v>29</v>
          </cell>
          <cell r="AV7">
            <v>274</v>
          </cell>
          <cell r="AW7">
            <v>392.255</v>
          </cell>
        </row>
        <row r="8">
          <cell r="F8">
            <v>48</v>
          </cell>
          <cell r="G8">
            <v>55</v>
          </cell>
          <cell r="J8">
            <v>46</v>
          </cell>
          <cell r="K8">
            <v>51</v>
          </cell>
          <cell r="N8">
            <v>0</v>
          </cell>
          <cell r="O8">
            <v>0</v>
          </cell>
          <cell r="R8">
            <v>2</v>
          </cell>
          <cell r="S8">
            <v>3</v>
          </cell>
          <cell r="V8">
            <v>0</v>
          </cell>
          <cell r="W8">
            <v>1</v>
          </cell>
          <cell r="Z8">
            <v>0</v>
          </cell>
          <cell r="AA8">
            <v>0</v>
          </cell>
          <cell r="AD8">
            <v>46</v>
          </cell>
          <cell r="AE8">
            <v>42</v>
          </cell>
          <cell r="AH8">
            <v>0</v>
          </cell>
          <cell r="AI8">
            <v>11</v>
          </cell>
          <cell r="AL8">
            <v>46</v>
          </cell>
          <cell r="AM8">
            <v>31</v>
          </cell>
          <cell r="AV8">
            <v>606.20000000000005</v>
          </cell>
          <cell r="AW8">
            <v>433</v>
          </cell>
        </row>
        <row r="9">
          <cell r="F9">
            <v>38</v>
          </cell>
          <cell r="G9">
            <v>39</v>
          </cell>
          <cell r="J9">
            <v>33</v>
          </cell>
          <cell r="K9">
            <v>30</v>
          </cell>
          <cell r="N9">
            <v>0</v>
          </cell>
          <cell r="O9">
            <v>0</v>
          </cell>
          <cell r="R9">
            <v>5</v>
          </cell>
          <cell r="S9">
            <v>9</v>
          </cell>
          <cell r="V9">
            <v>0</v>
          </cell>
          <cell r="W9">
            <v>0</v>
          </cell>
          <cell r="Z9">
            <v>0</v>
          </cell>
          <cell r="AA9">
            <v>0</v>
          </cell>
          <cell r="AD9">
            <v>33</v>
          </cell>
          <cell r="AE9">
            <v>35</v>
          </cell>
          <cell r="AH9">
            <v>0</v>
          </cell>
          <cell r="AI9">
            <v>17</v>
          </cell>
          <cell r="AL9">
            <v>33</v>
          </cell>
          <cell r="AM9">
            <v>18</v>
          </cell>
          <cell r="AV9">
            <v>683</v>
          </cell>
          <cell r="AW9">
            <v>672</v>
          </cell>
        </row>
        <row r="10">
          <cell r="F10">
            <v>24</v>
          </cell>
          <cell r="G10">
            <v>21</v>
          </cell>
          <cell r="J10">
            <v>20</v>
          </cell>
          <cell r="K10">
            <v>17</v>
          </cell>
          <cell r="N10">
            <v>0</v>
          </cell>
          <cell r="O10">
            <v>0</v>
          </cell>
          <cell r="R10">
            <v>4</v>
          </cell>
          <cell r="S10">
            <v>4</v>
          </cell>
          <cell r="V10">
            <v>0</v>
          </cell>
          <cell r="W10">
            <v>0</v>
          </cell>
          <cell r="Z10">
            <v>0</v>
          </cell>
          <cell r="AA10">
            <v>0</v>
          </cell>
          <cell r="AD10">
            <v>20</v>
          </cell>
          <cell r="AE10">
            <v>20</v>
          </cell>
          <cell r="AH10">
            <v>0</v>
          </cell>
          <cell r="AI10">
            <v>10</v>
          </cell>
          <cell r="AL10">
            <v>20</v>
          </cell>
          <cell r="AM10">
            <v>10</v>
          </cell>
          <cell r="AV10">
            <v>596</v>
          </cell>
          <cell r="AW10">
            <v>593</v>
          </cell>
        </row>
        <row r="11">
          <cell r="F11">
            <v>6</v>
          </cell>
          <cell r="G11">
            <v>9</v>
          </cell>
          <cell r="J11">
            <v>5</v>
          </cell>
          <cell r="K11">
            <v>5</v>
          </cell>
          <cell r="N11">
            <v>0</v>
          </cell>
          <cell r="O11">
            <v>0</v>
          </cell>
          <cell r="R11">
            <v>1</v>
          </cell>
          <cell r="S11">
            <v>4</v>
          </cell>
          <cell r="V11">
            <v>0</v>
          </cell>
          <cell r="W11">
            <v>0</v>
          </cell>
          <cell r="Z11">
            <v>0</v>
          </cell>
          <cell r="AA11">
            <v>0</v>
          </cell>
          <cell r="AD11">
            <v>5</v>
          </cell>
          <cell r="AE11">
            <v>7</v>
          </cell>
          <cell r="AH11">
            <v>0</v>
          </cell>
          <cell r="AI11">
            <v>5</v>
          </cell>
          <cell r="AL11">
            <v>5</v>
          </cell>
          <cell r="AM11">
            <v>2</v>
          </cell>
          <cell r="AV11">
            <v>27</v>
          </cell>
          <cell r="AW11">
            <v>32</v>
          </cell>
        </row>
        <row r="12">
          <cell r="F12">
            <v>8</v>
          </cell>
          <cell r="G12">
            <v>9</v>
          </cell>
          <cell r="J12">
            <v>8</v>
          </cell>
          <cell r="K12">
            <v>8</v>
          </cell>
          <cell r="N12">
            <v>0</v>
          </cell>
          <cell r="O12">
            <v>0</v>
          </cell>
          <cell r="R12">
            <v>0</v>
          </cell>
          <cell r="S12">
            <v>1</v>
          </cell>
          <cell r="V12">
            <v>0</v>
          </cell>
          <cell r="W12">
            <v>0</v>
          </cell>
          <cell r="Z12">
            <v>0</v>
          </cell>
          <cell r="AA12">
            <v>0</v>
          </cell>
          <cell r="AD12">
            <v>8</v>
          </cell>
          <cell r="AE12">
            <v>8</v>
          </cell>
          <cell r="AH12">
            <v>0</v>
          </cell>
          <cell r="AI12">
            <v>2</v>
          </cell>
          <cell r="AL12">
            <v>8</v>
          </cell>
          <cell r="AM12">
            <v>6</v>
          </cell>
          <cell r="AV12">
            <v>60</v>
          </cell>
          <cell r="AW12">
            <v>47</v>
          </cell>
        </row>
        <row r="13">
          <cell r="F13">
            <v>2</v>
          </cell>
          <cell r="G13">
            <v>1</v>
          </cell>
          <cell r="J13">
            <v>2</v>
          </cell>
          <cell r="K13">
            <v>1</v>
          </cell>
          <cell r="N13">
            <v>0</v>
          </cell>
          <cell r="O13">
            <v>0</v>
          </cell>
          <cell r="R13">
            <v>0</v>
          </cell>
          <cell r="S13">
            <v>0</v>
          </cell>
          <cell r="V13">
            <v>0</v>
          </cell>
          <cell r="W13">
            <v>0</v>
          </cell>
          <cell r="Z13">
            <v>0</v>
          </cell>
          <cell r="AA13">
            <v>0</v>
          </cell>
          <cell r="AD13">
            <v>2</v>
          </cell>
          <cell r="AE13">
            <v>1</v>
          </cell>
          <cell r="AH13">
            <v>0</v>
          </cell>
          <cell r="AI13">
            <v>1</v>
          </cell>
          <cell r="AL13">
            <v>2</v>
          </cell>
          <cell r="AM13">
            <v>0</v>
          </cell>
          <cell r="AV13">
            <v>69</v>
          </cell>
          <cell r="AW13">
            <v>68</v>
          </cell>
        </row>
        <row r="14">
          <cell r="F14">
            <v>33</v>
          </cell>
          <cell r="G14">
            <v>24</v>
          </cell>
          <cell r="J14">
            <v>27</v>
          </cell>
          <cell r="K14">
            <v>21</v>
          </cell>
          <cell r="N14">
            <v>0</v>
          </cell>
          <cell r="O14">
            <v>0</v>
          </cell>
          <cell r="R14">
            <v>6</v>
          </cell>
          <cell r="S14">
            <v>3</v>
          </cell>
          <cell r="V14">
            <v>0</v>
          </cell>
          <cell r="W14">
            <v>0</v>
          </cell>
          <cell r="Z14">
            <v>0</v>
          </cell>
          <cell r="AA14">
            <v>0</v>
          </cell>
          <cell r="AD14">
            <v>23</v>
          </cell>
          <cell r="AE14">
            <v>21</v>
          </cell>
          <cell r="AH14">
            <v>0</v>
          </cell>
          <cell r="AI14">
            <v>5</v>
          </cell>
          <cell r="AL14">
            <v>23</v>
          </cell>
          <cell r="AM14">
            <v>16</v>
          </cell>
          <cell r="AV14">
            <v>190.2</v>
          </cell>
          <cell r="AW14">
            <v>251.00475</v>
          </cell>
        </row>
        <row r="15">
          <cell r="F15">
            <v>17</v>
          </cell>
          <cell r="G15">
            <v>23</v>
          </cell>
          <cell r="J15">
            <v>16</v>
          </cell>
          <cell r="K15">
            <v>22</v>
          </cell>
          <cell r="N15">
            <v>0</v>
          </cell>
          <cell r="O15">
            <v>0</v>
          </cell>
          <cell r="R15">
            <v>1</v>
          </cell>
          <cell r="S15">
            <v>1</v>
          </cell>
          <cell r="V15">
            <v>0</v>
          </cell>
          <cell r="W15">
            <v>0</v>
          </cell>
          <cell r="Z15">
            <v>0</v>
          </cell>
          <cell r="AA15">
            <v>0</v>
          </cell>
          <cell r="AD15">
            <v>16</v>
          </cell>
          <cell r="AE15">
            <v>19</v>
          </cell>
          <cell r="AH15">
            <v>4</v>
          </cell>
          <cell r="AI15">
            <v>8</v>
          </cell>
          <cell r="AL15">
            <v>12</v>
          </cell>
          <cell r="AM15">
            <v>11</v>
          </cell>
          <cell r="AV15">
            <v>467</v>
          </cell>
          <cell r="AW15">
            <v>501</v>
          </cell>
        </row>
        <row r="16">
          <cell r="F16">
            <v>5</v>
          </cell>
          <cell r="G16">
            <v>7</v>
          </cell>
          <cell r="J16">
            <v>5</v>
          </cell>
          <cell r="K16">
            <v>7</v>
          </cell>
          <cell r="N16">
            <v>0</v>
          </cell>
          <cell r="O16">
            <v>0</v>
          </cell>
          <cell r="R16">
            <v>0</v>
          </cell>
          <cell r="S16">
            <v>0</v>
          </cell>
          <cell r="V16">
            <v>0</v>
          </cell>
          <cell r="W16">
            <v>0</v>
          </cell>
          <cell r="Z16">
            <v>0</v>
          </cell>
          <cell r="AA16">
            <v>0</v>
          </cell>
          <cell r="AD16">
            <v>5</v>
          </cell>
          <cell r="AE16">
            <v>9</v>
          </cell>
          <cell r="AH16">
            <v>0</v>
          </cell>
          <cell r="AI16">
            <v>4</v>
          </cell>
          <cell r="AL16">
            <v>5</v>
          </cell>
          <cell r="AM16">
            <v>5</v>
          </cell>
          <cell r="AV16">
            <v>105</v>
          </cell>
          <cell r="AW16">
            <v>194</v>
          </cell>
        </row>
        <row r="17">
          <cell r="F17">
            <v>9</v>
          </cell>
          <cell r="G17">
            <v>10</v>
          </cell>
          <cell r="J17">
            <v>9</v>
          </cell>
          <cell r="K17">
            <v>10</v>
          </cell>
          <cell r="N17">
            <v>0</v>
          </cell>
          <cell r="O17">
            <v>0</v>
          </cell>
          <cell r="R17">
            <v>0</v>
          </cell>
          <cell r="S17">
            <v>0</v>
          </cell>
          <cell r="V17">
            <v>0</v>
          </cell>
          <cell r="W17">
            <v>0</v>
          </cell>
          <cell r="Z17">
            <v>0</v>
          </cell>
          <cell r="AA17">
            <v>0</v>
          </cell>
          <cell r="AD17">
            <v>9</v>
          </cell>
          <cell r="AE17">
            <v>7</v>
          </cell>
          <cell r="AH17">
            <v>2</v>
          </cell>
          <cell r="AI17">
            <v>2</v>
          </cell>
          <cell r="AL17">
            <v>7</v>
          </cell>
          <cell r="AM17">
            <v>5</v>
          </cell>
          <cell r="AV17">
            <v>312</v>
          </cell>
          <cell r="AW17">
            <v>279</v>
          </cell>
        </row>
        <row r="18">
          <cell r="F18">
            <v>0</v>
          </cell>
          <cell r="G18">
            <v>0</v>
          </cell>
          <cell r="J18">
            <v>0</v>
          </cell>
          <cell r="K18">
            <v>0</v>
          </cell>
          <cell r="N18">
            <v>0</v>
          </cell>
          <cell r="O18">
            <v>0</v>
          </cell>
          <cell r="R18">
            <v>0</v>
          </cell>
          <cell r="S18">
            <v>0</v>
          </cell>
          <cell r="V18">
            <v>0</v>
          </cell>
          <cell r="W18">
            <v>0</v>
          </cell>
          <cell r="Z18">
            <v>0</v>
          </cell>
          <cell r="AA18">
            <v>0</v>
          </cell>
          <cell r="AD18">
            <v>0</v>
          </cell>
          <cell r="AE18">
            <v>0</v>
          </cell>
          <cell r="AH18">
            <v>0</v>
          </cell>
          <cell r="AI18">
            <v>0</v>
          </cell>
          <cell r="AL18">
            <v>0</v>
          </cell>
          <cell r="AM18">
            <v>0</v>
          </cell>
          <cell r="AV18">
            <v>0</v>
          </cell>
          <cell r="AW18">
            <v>0</v>
          </cell>
        </row>
        <row r="19">
          <cell r="F19">
            <v>3</v>
          </cell>
          <cell r="G19">
            <v>6</v>
          </cell>
          <cell r="J19">
            <v>2</v>
          </cell>
          <cell r="K19">
            <v>5</v>
          </cell>
          <cell r="N19">
            <v>0</v>
          </cell>
          <cell r="O19">
            <v>0</v>
          </cell>
          <cell r="R19">
            <v>1</v>
          </cell>
          <cell r="S19">
            <v>1</v>
          </cell>
          <cell r="V19">
            <v>0</v>
          </cell>
          <cell r="W19">
            <v>0</v>
          </cell>
          <cell r="Z19">
            <v>0</v>
          </cell>
          <cell r="AA19">
            <v>0</v>
          </cell>
          <cell r="AD19">
            <v>2</v>
          </cell>
          <cell r="AE19">
            <v>3</v>
          </cell>
          <cell r="AH19">
            <v>2</v>
          </cell>
          <cell r="AI19">
            <v>2</v>
          </cell>
          <cell r="AL19">
            <v>0</v>
          </cell>
          <cell r="AM19">
            <v>1</v>
          </cell>
          <cell r="AV19">
            <v>50</v>
          </cell>
          <cell r="AW19">
            <v>28</v>
          </cell>
        </row>
        <row r="20">
          <cell r="F20">
            <v>0</v>
          </cell>
          <cell r="G20">
            <v>0</v>
          </cell>
          <cell r="J20">
            <v>0</v>
          </cell>
          <cell r="K20">
            <v>0</v>
          </cell>
          <cell r="N20">
            <v>0</v>
          </cell>
          <cell r="O20">
            <v>0</v>
          </cell>
          <cell r="R20">
            <v>0</v>
          </cell>
          <cell r="S20">
            <v>0</v>
          </cell>
          <cell r="V20">
            <v>0</v>
          </cell>
          <cell r="W20">
            <v>0</v>
          </cell>
          <cell r="Z20">
            <v>0</v>
          </cell>
          <cell r="AA20">
            <v>0</v>
          </cell>
          <cell r="AD20">
            <v>0</v>
          </cell>
          <cell r="AE20">
            <v>0</v>
          </cell>
          <cell r="AH20">
            <v>0</v>
          </cell>
          <cell r="AI20">
            <v>0</v>
          </cell>
          <cell r="AL20">
            <v>0</v>
          </cell>
          <cell r="AM20">
            <v>0</v>
          </cell>
          <cell r="AV20">
            <v>0</v>
          </cell>
          <cell r="AW20">
            <v>0</v>
          </cell>
        </row>
        <row r="21">
          <cell r="F21">
            <v>2</v>
          </cell>
          <cell r="G21">
            <v>2</v>
          </cell>
          <cell r="J21">
            <v>2</v>
          </cell>
          <cell r="K21">
            <v>1</v>
          </cell>
          <cell r="N21">
            <v>0</v>
          </cell>
          <cell r="O21">
            <v>0</v>
          </cell>
          <cell r="R21">
            <v>0</v>
          </cell>
          <cell r="S21">
            <v>1</v>
          </cell>
          <cell r="V21">
            <v>0</v>
          </cell>
          <cell r="W21">
            <v>0</v>
          </cell>
          <cell r="Z21">
            <v>0</v>
          </cell>
          <cell r="AA21">
            <v>0</v>
          </cell>
          <cell r="AD21">
            <v>2</v>
          </cell>
          <cell r="AE21">
            <v>1</v>
          </cell>
          <cell r="AH21">
            <v>0</v>
          </cell>
          <cell r="AI21">
            <v>0</v>
          </cell>
          <cell r="AL21">
            <v>2</v>
          </cell>
          <cell r="AM21">
            <v>1</v>
          </cell>
          <cell r="AV21">
            <v>16.5</v>
          </cell>
          <cell r="AW21">
            <v>3.6</v>
          </cell>
        </row>
        <row r="33">
          <cell r="F33">
            <v>3</v>
          </cell>
          <cell r="G33">
            <v>8</v>
          </cell>
          <cell r="J33">
            <v>1</v>
          </cell>
          <cell r="K33">
            <v>1</v>
          </cell>
          <cell r="N33">
            <v>2</v>
          </cell>
          <cell r="O33">
            <v>4</v>
          </cell>
          <cell r="R33">
            <v>0</v>
          </cell>
          <cell r="S33">
            <v>3</v>
          </cell>
          <cell r="AD33">
            <v>35</v>
          </cell>
          <cell r="AE33">
            <v>12.311</v>
          </cell>
        </row>
        <row r="34">
          <cell r="F34">
            <v>2</v>
          </cell>
          <cell r="G34">
            <v>6</v>
          </cell>
          <cell r="J34">
            <v>0</v>
          </cell>
          <cell r="K34">
            <v>1</v>
          </cell>
          <cell r="N34">
            <v>2</v>
          </cell>
          <cell r="O34">
            <v>4</v>
          </cell>
          <cell r="R34">
            <v>0</v>
          </cell>
          <cell r="S34">
            <v>1</v>
          </cell>
          <cell r="AD34">
            <v>0</v>
          </cell>
          <cell r="AE34">
            <v>12.311</v>
          </cell>
        </row>
        <row r="35">
          <cell r="F35">
            <v>1</v>
          </cell>
          <cell r="G35">
            <v>2</v>
          </cell>
          <cell r="J35">
            <v>1</v>
          </cell>
          <cell r="K35">
            <v>0</v>
          </cell>
          <cell r="N35">
            <v>0</v>
          </cell>
          <cell r="O35">
            <v>0</v>
          </cell>
          <cell r="R35">
            <v>0</v>
          </cell>
          <cell r="S35">
            <v>2</v>
          </cell>
          <cell r="AD35">
            <v>35</v>
          </cell>
          <cell r="AE35">
            <v>0</v>
          </cell>
        </row>
        <row r="36">
          <cell r="F36">
            <v>0</v>
          </cell>
          <cell r="G36">
            <v>5</v>
          </cell>
          <cell r="J36">
            <v>0</v>
          </cell>
          <cell r="K36">
            <v>3</v>
          </cell>
          <cell r="N36">
            <v>0</v>
          </cell>
          <cell r="O36">
            <v>1</v>
          </cell>
          <cell r="R36">
            <v>0</v>
          </cell>
          <cell r="S36">
            <v>1</v>
          </cell>
          <cell r="AD36">
            <v>0</v>
          </cell>
          <cell r="AE36">
            <v>40</v>
          </cell>
        </row>
        <row r="37">
          <cell r="F37">
            <v>1</v>
          </cell>
          <cell r="G37">
            <v>1</v>
          </cell>
          <cell r="J37">
            <v>1</v>
          </cell>
          <cell r="K37">
            <v>1</v>
          </cell>
          <cell r="N37">
            <v>0</v>
          </cell>
          <cell r="O37">
            <v>0</v>
          </cell>
          <cell r="R37">
            <v>0</v>
          </cell>
          <cell r="S37">
            <v>0</v>
          </cell>
          <cell r="AD37">
            <v>25</v>
          </cell>
          <cell r="AE37">
            <v>25</v>
          </cell>
        </row>
        <row r="38">
          <cell r="F38">
            <v>2</v>
          </cell>
          <cell r="G38">
            <v>8</v>
          </cell>
          <cell r="J38">
            <v>1</v>
          </cell>
          <cell r="K38">
            <v>6</v>
          </cell>
          <cell r="N38">
            <v>1</v>
          </cell>
          <cell r="O38">
            <v>2</v>
          </cell>
          <cell r="R38">
            <v>0</v>
          </cell>
          <cell r="S38">
            <v>0</v>
          </cell>
          <cell r="AD38">
            <v>8.1999999999999993</v>
          </cell>
          <cell r="AE38">
            <v>63.2</v>
          </cell>
        </row>
        <row r="39">
          <cell r="F39">
            <v>3</v>
          </cell>
          <cell r="G39">
            <v>4</v>
          </cell>
          <cell r="J39">
            <v>2</v>
          </cell>
          <cell r="K39">
            <v>2</v>
          </cell>
          <cell r="N39">
            <v>1</v>
          </cell>
          <cell r="O39">
            <v>0</v>
          </cell>
          <cell r="R39">
            <v>0</v>
          </cell>
          <cell r="S39">
            <v>2</v>
          </cell>
          <cell r="AD39">
            <v>67</v>
          </cell>
          <cell r="AE39">
            <v>112</v>
          </cell>
        </row>
        <row r="40">
          <cell r="F40">
            <v>2</v>
          </cell>
          <cell r="G40">
            <v>1</v>
          </cell>
          <cell r="J40">
            <v>1</v>
          </cell>
          <cell r="K40">
            <v>0</v>
          </cell>
          <cell r="N40">
            <v>1</v>
          </cell>
          <cell r="O40">
            <v>0</v>
          </cell>
          <cell r="R40">
            <v>0</v>
          </cell>
          <cell r="S40">
            <v>1</v>
          </cell>
          <cell r="AD40">
            <v>27</v>
          </cell>
          <cell r="AE40">
            <v>0</v>
          </cell>
        </row>
        <row r="41">
          <cell r="F41">
            <v>0</v>
          </cell>
          <cell r="G41">
            <v>1</v>
          </cell>
          <cell r="J41">
            <v>0</v>
          </cell>
          <cell r="K41">
            <v>1</v>
          </cell>
          <cell r="N41">
            <v>0</v>
          </cell>
          <cell r="O41">
            <v>0</v>
          </cell>
          <cell r="R41">
            <v>0</v>
          </cell>
          <cell r="S41">
            <v>0</v>
          </cell>
          <cell r="AD41">
            <v>0</v>
          </cell>
          <cell r="AE41">
            <v>71</v>
          </cell>
        </row>
        <row r="42">
          <cell r="F42">
            <v>0</v>
          </cell>
          <cell r="G42">
            <v>0</v>
          </cell>
          <cell r="J42">
            <v>0</v>
          </cell>
          <cell r="K42">
            <v>0</v>
          </cell>
          <cell r="N42">
            <v>0</v>
          </cell>
          <cell r="O42">
            <v>0</v>
          </cell>
          <cell r="R42">
            <v>0</v>
          </cell>
          <cell r="S42">
            <v>0</v>
          </cell>
          <cell r="AD42">
            <v>0</v>
          </cell>
          <cell r="AE42">
            <v>0</v>
          </cell>
        </row>
        <row r="43">
          <cell r="F43">
            <v>1</v>
          </cell>
          <cell r="G43">
            <v>2</v>
          </cell>
          <cell r="J43">
            <v>1</v>
          </cell>
          <cell r="K43">
            <v>1</v>
          </cell>
          <cell r="N43">
            <v>0</v>
          </cell>
          <cell r="O43">
            <v>0</v>
          </cell>
          <cell r="R43">
            <v>0</v>
          </cell>
          <cell r="S43">
            <v>1</v>
          </cell>
          <cell r="AD43">
            <v>40</v>
          </cell>
          <cell r="AE43">
            <v>41</v>
          </cell>
        </row>
        <row r="44">
          <cell r="F44">
            <v>1</v>
          </cell>
          <cell r="G44">
            <v>0</v>
          </cell>
          <cell r="J44">
            <v>1</v>
          </cell>
          <cell r="K44">
            <v>0</v>
          </cell>
          <cell r="N44">
            <v>0</v>
          </cell>
          <cell r="O44">
            <v>0</v>
          </cell>
          <cell r="R44">
            <v>0</v>
          </cell>
          <cell r="S44">
            <v>0</v>
          </cell>
          <cell r="AD44">
            <v>20</v>
          </cell>
          <cell r="AE44">
            <v>0</v>
          </cell>
        </row>
        <row r="45">
          <cell r="F45">
            <v>0</v>
          </cell>
          <cell r="G45">
            <v>0</v>
          </cell>
          <cell r="J45">
            <v>0</v>
          </cell>
          <cell r="K45">
            <v>0</v>
          </cell>
          <cell r="N45">
            <v>0</v>
          </cell>
          <cell r="O45">
            <v>0</v>
          </cell>
          <cell r="R45">
            <v>0</v>
          </cell>
          <cell r="S45">
            <v>0</v>
          </cell>
          <cell r="AD45">
            <v>0</v>
          </cell>
          <cell r="AE45">
            <v>0</v>
          </cell>
        </row>
      </sheetData>
      <sheetData sheetId="6" refreshError="1">
        <row r="7">
          <cell r="F7">
            <v>65</v>
          </cell>
          <cell r="H7">
            <v>48</v>
          </cell>
          <cell r="J7">
            <v>0</v>
          </cell>
          <cell r="L7">
            <v>0</v>
          </cell>
          <cell r="N7">
            <v>42</v>
          </cell>
          <cell r="P7">
            <v>42</v>
          </cell>
          <cell r="R7">
            <v>0</v>
          </cell>
          <cell r="T7">
            <v>0</v>
          </cell>
          <cell r="V7">
            <v>0</v>
          </cell>
          <cell r="X7">
            <v>6</v>
          </cell>
          <cell r="Z7">
            <v>0</v>
          </cell>
          <cell r="AB7">
            <v>0</v>
          </cell>
          <cell r="AD7">
            <v>0</v>
          </cell>
          <cell r="AF7">
            <v>17</v>
          </cell>
          <cell r="AH7">
            <v>4</v>
          </cell>
          <cell r="AJ7">
            <v>0</v>
          </cell>
          <cell r="AL7">
            <v>4</v>
          </cell>
          <cell r="AN7">
            <v>0</v>
          </cell>
          <cell r="AP7">
            <v>0</v>
          </cell>
          <cell r="AR7">
            <v>0</v>
          </cell>
          <cell r="AT7">
            <v>13</v>
          </cell>
          <cell r="AV7">
            <v>0</v>
          </cell>
          <cell r="AX7">
            <v>13</v>
          </cell>
          <cell r="AZ7">
            <v>0</v>
          </cell>
          <cell r="BB7">
            <v>0</v>
          </cell>
          <cell r="BD7">
            <v>0</v>
          </cell>
          <cell r="BF7">
            <v>0</v>
          </cell>
          <cell r="BH7">
            <v>0</v>
          </cell>
          <cell r="BJ7">
            <v>0</v>
          </cell>
          <cell r="BL7">
            <v>0</v>
          </cell>
          <cell r="BN7">
            <v>0</v>
          </cell>
          <cell r="BP7">
            <v>0</v>
          </cell>
        </row>
        <row r="8">
          <cell r="F8">
            <v>8</v>
          </cell>
          <cell r="H8">
            <v>8</v>
          </cell>
          <cell r="J8">
            <v>0</v>
          </cell>
          <cell r="L8">
            <v>0</v>
          </cell>
          <cell r="N8">
            <v>8</v>
          </cell>
          <cell r="P8">
            <v>8</v>
          </cell>
          <cell r="R8">
            <v>0</v>
          </cell>
          <cell r="T8">
            <v>0</v>
          </cell>
          <cell r="V8">
            <v>0</v>
          </cell>
          <cell r="X8">
            <v>0</v>
          </cell>
          <cell r="Z8">
            <v>0</v>
          </cell>
          <cell r="AB8">
            <v>0</v>
          </cell>
          <cell r="AD8">
            <v>0</v>
          </cell>
          <cell r="AF8">
            <v>0</v>
          </cell>
          <cell r="AH8">
            <v>0</v>
          </cell>
          <cell r="AJ8">
            <v>0</v>
          </cell>
          <cell r="AL8">
            <v>0</v>
          </cell>
          <cell r="AN8">
            <v>0</v>
          </cell>
          <cell r="AP8">
            <v>0</v>
          </cell>
          <cell r="AR8">
            <v>0</v>
          </cell>
          <cell r="AT8">
            <v>0</v>
          </cell>
          <cell r="AV8">
            <v>0</v>
          </cell>
          <cell r="AX8">
            <v>0</v>
          </cell>
          <cell r="AZ8">
            <v>0</v>
          </cell>
          <cell r="BB8">
            <v>0</v>
          </cell>
          <cell r="BD8">
            <v>0</v>
          </cell>
          <cell r="BF8">
            <v>0</v>
          </cell>
          <cell r="BH8">
            <v>0</v>
          </cell>
          <cell r="BJ8">
            <v>0</v>
          </cell>
          <cell r="BL8">
            <v>0</v>
          </cell>
          <cell r="BN8">
            <v>0</v>
          </cell>
          <cell r="BP8">
            <v>0</v>
          </cell>
        </row>
        <row r="9">
          <cell r="F9">
            <v>57</v>
          </cell>
          <cell r="H9">
            <v>40</v>
          </cell>
          <cell r="J9">
            <v>0</v>
          </cell>
          <cell r="L9">
            <v>0</v>
          </cell>
          <cell r="N9">
            <v>34</v>
          </cell>
          <cell r="P9">
            <v>34</v>
          </cell>
          <cell r="R9">
            <v>0</v>
          </cell>
          <cell r="T9">
            <v>0</v>
          </cell>
          <cell r="V9">
            <v>0</v>
          </cell>
          <cell r="X9">
            <v>6</v>
          </cell>
          <cell r="Z9">
            <v>0</v>
          </cell>
          <cell r="AB9">
            <v>0</v>
          </cell>
          <cell r="AD9">
            <v>0</v>
          </cell>
          <cell r="AF9">
            <v>17</v>
          </cell>
          <cell r="AH9">
            <v>4</v>
          </cell>
          <cell r="AJ9">
            <v>0</v>
          </cell>
          <cell r="AL9">
            <v>4</v>
          </cell>
          <cell r="AN9">
            <v>0</v>
          </cell>
          <cell r="AP9">
            <v>0</v>
          </cell>
          <cell r="AR9">
            <v>0</v>
          </cell>
          <cell r="AT9">
            <v>13</v>
          </cell>
          <cell r="AV9">
            <v>0</v>
          </cell>
          <cell r="AX9">
            <v>13</v>
          </cell>
          <cell r="AZ9">
            <v>0</v>
          </cell>
          <cell r="BB9">
            <v>0</v>
          </cell>
          <cell r="BD9">
            <v>0</v>
          </cell>
          <cell r="BF9">
            <v>0</v>
          </cell>
          <cell r="BH9">
            <v>0</v>
          </cell>
          <cell r="BJ9">
            <v>0</v>
          </cell>
          <cell r="BL9">
            <v>0</v>
          </cell>
          <cell r="BN9">
            <v>0</v>
          </cell>
          <cell r="BP9">
            <v>0</v>
          </cell>
        </row>
        <row r="10">
          <cell r="F10">
            <v>85</v>
          </cell>
          <cell r="H10">
            <v>34.5</v>
          </cell>
          <cell r="J10">
            <v>0</v>
          </cell>
          <cell r="L10">
            <v>0</v>
          </cell>
          <cell r="N10">
            <v>0</v>
          </cell>
          <cell r="P10">
            <v>0</v>
          </cell>
          <cell r="R10">
            <v>0</v>
          </cell>
          <cell r="T10">
            <v>0</v>
          </cell>
          <cell r="V10">
            <v>34.5</v>
          </cell>
          <cell r="X10">
            <v>0</v>
          </cell>
          <cell r="Z10">
            <v>0</v>
          </cell>
          <cell r="AB10">
            <v>0</v>
          </cell>
          <cell r="AD10">
            <v>0</v>
          </cell>
          <cell r="AF10">
            <v>42.5</v>
          </cell>
          <cell r="AH10">
            <v>0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31.5</v>
          </cell>
          <cell r="AV10">
            <v>0</v>
          </cell>
          <cell r="AX10">
            <v>31.5</v>
          </cell>
          <cell r="AZ10">
            <v>0</v>
          </cell>
          <cell r="BB10">
            <v>0</v>
          </cell>
          <cell r="BD10">
            <v>11</v>
          </cell>
          <cell r="BF10">
            <v>0</v>
          </cell>
          <cell r="BH10">
            <v>0</v>
          </cell>
          <cell r="BJ10">
            <v>8</v>
          </cell>
          <cell r="BL10">
            <v>0</v>
          </cell>
          <cell r="BN10">
            <v>0</v>
          </cell>
          <cell r="BP10">
            <v>0</v>
          </cell>
        </row>
        <row r="11">
          <cell r="F11">
            <v>0</v>
          </cell>
          <cell r="H11">
            <v>0</v>
          </cell>
          <cell r="J11">
            <v>0</v>
          </cell>
          <cell r="L11">
            <v>0</v>
          </cell>
          <cell r="N11">
            <v>0</v>
          </cell>
          <cell r="P11">
            <v>0</v>
          </cell>
          <cell r="R11">
            <v>0</v>
          </cell>
          <cell r="T11">
            <v>0</v>
          </cell>
          <cell r="V11">
            <v>0</v>
          </cell>
          <cell r="X11">
            <v>0</v>
          </cell>
          <cell r="Z11">
            <v>0</v>
          </cell>
          <cell r="AB11">
            <v>0</v>
          </cell>
          <cell r="AD11">
            <v>0</v>
          </cell>
          <cell r="AF11">
            <v>0</v>
          </cell>
          <cell r="AH11">
            <v>0</v>
          </cell>
          <cell r="AJ11">
            <v>0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0</v>
          </cell>
          <cell r="BD11">
            <v>0</v>
          </cell>
          <cell r="BF11">
            <v>0</v>
          </cell>
          <cell r="BH11">
            <v>0</v>
          </cell>
          <cell r="BJ11">
            <v>0</v>
          </cell>
          <cell r="BL11">
            <v>0</v>
          </cell>
          <cell r="BN11">
            <v>0</v>
          </cell>
          <cell r="BP11">
            <v>0</v>
          </cell>
        </row>
        <row r="12">
          <cell r="F12">
            <v>57</v>
          </cell>
          <cell r="H12">
            <v>15</v>
          </cell>
          <cell r="J12">
            <v>0</v>
          </cell>
          <cell r="L12">
            <v>9</v>
          </cell>
          <cell r="N12">
            <v>0</v>
          </cell>
          <cell r="P12">
            <v>0</v>
          </cell>
          <cell r="R12">
            <v>0</v>
          </cell>
          <cell r="T12">
            <v>0</v>
          </cell>
          <cell r="V12">
            <v>0</v>
          </cell>
          <cell r="X12">
            <v>0</v>
          </cell>
          <cell r="Z12">
            <v>0</v>
          </cell>
          <cell r="AB12">
            <v>0</v>
          </cell>
          <cell r="AD12">
            <v>6</v>
          </cell>
          <cell r="AF12">
            <v>36</v>
          </cell>
          <cell r="AH12">
            <v>18</v>
          </cell>
          <cell r="AJ12">
            <v>0</v>
          </cell>
          <cell r="AL12">
            <v>18</v>
          </cell>
          <cell r="AN12">
            <v>18</v>
          </cell>
          <cell r="AP12">
            <v>0</v>
          </cell>
          <cell r="AR12">
            <v>18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0</v>
          </cell>
          <cell r="BD12">
            <v>0</v>
          </cell>
          <cell r="BF12">
            <v>0</v>
          </cell>
          <cell r="BH12">
            <v>6</v>
          </cell>
          <cell r="BJ12">
            <v>0</v>
          </cell>
          <cell r="BL12">
            <v>0</v>
          </cell>
          <cell r="BN12">
            <v>0</v>
          </cell>
          <cell r="BP12">
            <v>0</v>
          </cell>
        </row>
        <row r="13">
          <cell r="F13">
            <v>29</v>
          </cell>
          <cell r="H13">
            <v>0</v>
          </cell>
          <cell r="J13">
            <v>0</v>
          </cell>
          <cell r="L13">
            <v>0</v>
          </cell>
          <cell r="N13">
            <v>0</v>
          </cell>
          <cell r="P13">
            <v>0</v>
          </cell>
          <cell r="R13">
            <v>0</v>
          </cell>
          <cell r="T13">
            <v>0</v>
          </cell>
          <cell r="V13">
            <v>0</v>
          </cell>
          <cell r="X13">
            <v>0</v>
          </cell>
          <cell r="Z13">
            <v>0</v>
          </cell>
          <cell r="AB13">
            <v>0</v>
          </cell>
          <cell r="AD13">
            <v>0</v>
          </cell>
          <cell r="AF13">
            <v>12</v>
          </cell>
          <cell r="AH13">
            <v>0</v>
          </cell>
          <cell r="AJ13">
            <v>0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12</v>
          </cell>
          <cell r="AV13">
            <v>12</v>
          </cell>
          <cell r="AX13">
            <v>0</v>
          </cell>
          <cell r="AZ13">
            <v>0</v>
          </cell>
          <cell r="BB13">
            <v>0</v>
          </cell>
          <cell r="BD13">
            <v>0</v>
          </cell>
          <cell r="BF13">
            <v>0</v>
          </cell>
          <cell r="BH13">
            <v>0</v>
          </cell>
          <cell r="BJ13">
            <v>17</v>
          </cell>
          <cell r="BL13">
            <v>0</v>
          </cell>
          <cell r="BN13">
            <v>0</v>
          </cell>
          <cell r="BP13">
            <v>0</v>
          </cell>
        </row>
        <row r="14">
          <cell r="F14">
            <v>17</v>
          </cell>
          <cell r="H14">
            <v>0</v>
          </cell>
          <cell r="J14">
            <v>0</v>
          </cell>
          <cell r="L14">
            <v>0</v>
          </cell>
          <cell r="N14">
            <v>0</v>
          </cell>
          <cell r="P14">
            <v>0</v>
          </cell>
          <cell r="R14">
            <v>0</v>
          </cell>
          <cell r="T14">
            <v>0</v>
          </cell>
          <cell r="V14">
            <v>0</v>
          </cell>
          <cell r="X14">
            <v>0</v>
          </cell>
          <cell r="Z14">
            <v>0</v>
          </cell>
          <cell r="AB14">
            <v>0</v>
          </cell>
          <cell r="AD14">
            <v>0</v>
          </cell>
          <cell r="AF14">
            <v>12</v>
          </cell>
          <cell r="AH14">
            <v>0</v>
          </cell>
          <cell r="AJ14">
            <v>0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12</v>
          </cell>
          <cell r="AV14">
            <v>12</v>
          </cell>
          <cell r="AX14">
            <v>0</v>
          </cell>
          <cell r="AZ14">
            <v>0</v>
          </cell>
          <cell r="BB14">
            <v>0</v>
          </cell>
          <cell r="BD14">
            <v>0</v>
          </cell>
          <cell r="BF14">
            <v>0</v>
          </cell>
          <cell r="BH14">
            <v>0</v>
          </cell>
          <cell r="BJ14">
            <v>5</v>
          </cell>
          <cell r="BL14">
            <v>0</v>
          </cell>
          <cell r="BN14">
            <v>0</v>
          </cell>
          <cell r="BP14">
            <v>0</v>
          </cell>
        </row>
        <row r="15">
          <cell r="F15">
            <v>0</v>
          </cell>
          <cell r="H15">
            <v>0</v>
          </cell>
          <cell r="J15">
            <v>0</v>
          </cell>
          <cell r="L15">
            <v>0</v>
          </cell>
          <cell r="N15">
            <v>0</v>
          </cell>
          <cell r="P15">
            <v>0</v>
          </cell>
          <cell r="R15">
            <v>0</v>
          </cell>
          <cell r="T15">
            <v>0</v>
          </cell>
          <cell r="V15">
            <v>0</v>
          </cell>
          <cell r="X15">
            <v>0</v>
          </cell>
          <cell r="Z15">
            <v>0</v>
          </cell>
          <cell r="AB15">
            <v>0</v>
          </cell>
          <cell r="AD15">
            <v>0</v>
          </cell>
          <cell r="AF15">
            <v>0</v>
          </cell>
          <cell r="AH15">
            <v>0</v>
          </cell>
          <cell r="AJ15">
            <v>0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0</v>
          </cell>
          <cell r="BD15">
            <v>0</v>
          </cell>
          <cell r="BF15">
            <v>0</v>
          </cell>
          <cell r="BH15">
            <v>0</v>
          </cell>
          <cell r="BJ15">
            <v>0</v>
          </cell>
          <cell r="BL15">
            <v>0</v>
          </cell>
          <cell r="BN15">
            <v>0</v>
          </cell>
          <cell r="BP15">
            <v>0</v>
          </cell>
        </row>
        <row r="16">
          <cell r="F16">
            <v>0</v>
          </cell>
          <cell r="H16">
            <v>0</v>
          </cell>
          <cell r="J16">
            <v>0</v>
          </cell>
          <cell r="L16">
            <v>0</v>
          </cell>
          <cell r="N16">
            <v>0</v>
          </cell>
          <cell r="P16">
            <v>0</v>
          </cell>
          <cell r="R16">
            <v>0</v>
          </cell>
          <cell r="T16">
            <v>0</v>
          </cell>
          <cell r="V16">
            <v>0</v>
          </cell>
          <cell r="X16">
            <v>0</v>
          </cell>
          <cell r="Z16">
            <v>0</v>
          </cell>
          <cell r="AB16">
            <v>0</v>
          </cell>
          <cell r="AD16">
            <v>0</v>
          </cell>
          <cell r="AF16">
            <v>0</v>
          </cell>
          <cell r="AH16">
            <v>0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0</v>
          </cell>
          <cell r="BF16">
            <v>0</v>
          </cell>
          <cell r="BH16">
            <v>0</v>
          </cell>
          <cell r="BJ16">
            <v>0</v>
          </cell>
          <cell r="BL16">
            <v>0</v>
          </cell>
          <cell r="BN16">
            <v>0</v>
          </cell>
          <cell r="BP16">
            <v>0</v>
          </cell>
        </row>
        <row r="17">
          <cell r="F17">
            <v>12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T17">
            <v>0</v>
          </cell>
          <cell r="V17">
            <v>0</v>
          </cell>
          <cell r="X17">
            <v>0</v>
          </cell>
          <cell r="Z17">
            <v>0</v>
          </cell>
          <cell r="AB17">
            <v>0</v>
          </cell>
          <cell r="AD17">
            <v>0</v>
          </cell>
          <cell r="AF17">
            <v>0</v>
          </cell>
          <cell r="AH17">
            <v>0</v>
          </cell>
          <cell r="AJ17">
            <v>0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0</v>
          </cell>
          <cell r="BD17">
            <v>0</v>
          </cell>
          <cell r="BF17">
            <v>0</v>
          </cell>
          <cell r="BH17">
            <v>0</v>
          </cell>
          <cell r="BJ17">
            <v>12</v>
          </cell>
          <cell r="BL17">
            <v>0</v>
          </cell>
          <cell r="BN17">
            <v>0</v>
          </cell>
          <cell r="BP17">
            <v>0</v>
          </cell>
        </row>
        <row r="18">
          <cell r="F18">
            <v>0</v>
          </cell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  <cell r="AD18">
            <v>0</v>
          </cell>
          <cell r="AF18">
            <v>0</v>
          </cell>
          <cell r="AH18">
            <v>0</v>
          </cell>
          <cell r="AJ18">
            <v>0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0</v>
          </cell>
          <cell r="BD18">
            <v>0</v>
          </cell>
          <cell r="BF18">
            <v>0</v>
          </cell>
          <cell r="BH18">
            <v>0</v>
          </cell>
          <cell r="BJ18">
            <v>0</v>
          </cell>
          <cell r="BL18">
            <v>0</v>
          </cell>
          <cell r="BN18">
            <v>0</v>
          </cell>
          <cell r="BP18">
            <v>0</v>
          </cell>
        </row>
        <row r="19">
          <cell r="F19">
            <v>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0</v>
          </cell>
          <cell r="AB19">
            <v>0</v>
          </cell>
          <cell r="AD19">
            <v>0</v>
          </cell>
          <cell r="AF19">
            <v>0</v>
          </cell>
          <cell r="AH19">
            <v>0</v>
          </cell>
          <cell r="AJ19">
            <v>0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0</v>
          </cell>
          <cell r="BD19">
            <v>0</v>
          </cell>
          <cell r="BF19">
            <v>0</v>
          </cell>
          <cell r="BH19">
            <v>0</v>
          </cell>
          <cell r="BJ19">
            <v>0</v>
          </cell>
          <cell r="BL19">
            <v>0</v>
          </cell>
          <cell r="BN19">
            <v>0</v>
          </cell>
          <cell r="BP19">
            <v>0</v>
          </cell>
        </row>
        <row r="31">
          <cell r="F31">
            <v>67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B31">
            <v>0</v>
          </cell>
          <cell r="AD31">
            <v>0</v>
          </cell>
          <cell r="AF31">
            <v>55</v>
          </cell>
          <cell r="AH31">
            <v>0</v>
          </cell>
          <cell r="AJ31">
            <v>0</v>
          </cell>
          <cell r="AL31">
            <v>0</v>
          </cell>
          <cell r="AN31">
            <v>13</v>
          </cell>
          <cell r="AP31">
            <v>6</v>
          </cell>
          <cell r="AR31">
            <v>7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42</v>
          </cell>
          <cell r="BF31">
            <v>0</v>
          </cell>
          <cell r="BH31">
            <v>12</v>
          </cell>
          <cell r="BJ31">
            <v>0</v>
          </cell>
          <cell r="BL31">
            <v>0</v>
          </cell>
          <cell r="BN31">
            <v>0</v>
          </cell>
          <cell r="BP31">
            <v>0</v>
          </cell>
        </row>
        <row r="32">
          <cell r="F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0</v>
          </cell>
          <cell r="R32">
            <v>0</v>
          </cell>
          <cell r="T32">
            <v>0</v>
          </cell>
          <cell r="V32">
            <v>0</v>
          </cell>
          <cell r="X32">
            <v>0</v>
          </cell>
          <cell r="Z32">
            <v>0</v>
          </cell>
          <cell r="AB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L32">
            <v>0</v>
          </cell>
          <cell r="BN32">
            <v>0</v>
          </cell>
          <cell r="BP32">
            <v>0</v>
          </cell>
        </row>
        <row r="33">
          <cell r="F33">
            <v>67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  <cell r="AD33">
            <v>0</v>
          </cell>
          <cell r="AF33">
            <v>55</v>
          </cell>
          <cell r="AH33">
            <v>0</v>
          </cell>
          <cell r="AJ33">
            <v>0</v>
          </cell>
          <cell r="AL33">
            <v>0</v>
          </cell>
          <cell r="AN33">
            <v>13</v>
          </cell>
          <cell r="AP33">
            <v>6</v>
          </cell>
          <cell r="AR33">
            <v>7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42</v>
          </cell>
          <cell r="BF33">
            <v>0</v>
          </cell>
          <cell r="BH33">
            <v>12</v>
          </cell>
          <cell r="BJ33">
            <v>0</v>
          </cell>
          <cell r="BL33">
            <v>0</v>
          </cell>
          <cell r="BN33">
            <v>0</v>
          </cell>
          <cell r="BP33">
            <v>0</v>
          </cell>
        </row>
        <row r="34">
          <cell r="F34">
            <v>95</v>
          </cell>
          <cell r="H34">
            <v>50</v>
          </cell>
          <cell r="J34">
            <v>0</v>
          </cell>
          <cell r="L34">
            <v>0</v>
          </cell>
          <cell r="N34">
            <v>8</v>
          </cell>
          <cell r="P34">
            <v>8</v>
          </cell>
          <cell r="R34">
            <v>0</v>
          </cell>
          <cell r="T34">
            <v>0</v>
          </cell>
          <cell r="V34">
            <v>37</v>
          </cell>
          <cell r="X34">
            <v>0</v>
          </cell>
          <cell r="Z34">
            <v>5</v>
          </cell>
          <cell r="AB34">
            <v>0</v>
          </cell>
          <cell r="AD34">
            <v>0</v>
          </cell>
          <cell r="AF34">
            <v>45</v>
          </cell>
          <cell r="AH34">
            <v>0</v>
          </cell>
          <cell r="AJ34">
            <v>0</v>
          </cell>
          <cell r="AL34">
            <v>0</v>
          </cell>
          <cell r="AN34">
            <v>35</v>
          </cell>
          <cell r="AP34">
            <v>0</v>
          </cell>
          <cell r="AR34">
            <v>35</v>
          </cell>
          <cell r="AT34">
            <v>10</v>
          </cell>
          <cell r="AV34">
            <v>10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L34">
            <v>0</v>
          </cell>
          <cell r="BN34">
            <v>0</v>
          </cell>
          <cell r="BP34">
            <v>0</v>
          </cell>
        </row>
        <row r="35">
          <cell r="F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P35">
            <v>0</v>
          </cell>
          <cell r="R35">
            <v>0</v>
          </cell>
          <cell r="T35">
            <v>0</v>
          </cell>
          <cell r="V35">
            <v>0</v>
          </cell>
          <cell r="X35">
            <v>0</v>
          </cell>
          <cell r="Z35">
            <v>0</v>
          </cell>
          <cell r="AB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L35">
            <v>0</v>
          </cell>
          <cell r="BN35">
            <v>0</v>
          </cell>
          <cell r="BP35">
            <v>0</v>
          </cell>
        </row>
        <row r="36">
          <cell r="F36">
            <v>121</v>
          </cell>
          <cell r="H36">
            <v>18</v>
          </cell>
          <cell r="J36">
            <v>0</v>
          </cell>
          <cell r="L36">
            <v>0</v>
          </cell>
          <cell r="N36">
            <v>0</v>
          </cell>
          <cell r="P36">
            <v>0</v>
          </cell>
          <cell r="R36">
            <v>0</v>
          </cell>
          <cell r="T36">
            <v>0</v>
          </cell>
          <cell r="V36">
            <v>0</v>
          </cell>
          <cell r="X36">
            <v>0</v>
          </cell>
          <cell r="Z36">
            <v>0</v>
          </cell>
          <cell r="AB36">
            <v>0</v>
          </cell>
          <cell r="AD36">
            <v>18</v>
          </cell>
          <cell r="AF36">
            <v>97</v>
          </cell>
          <cell r="AH36">
            <v>12</v>
          </cell>
          <cell r="AJ36">
            <v>0</v>
          </cell>
          <cell r="AL36">
            <v>12</v>
          </cell>
          <cell r="AN36">
            <v>49</v>
          </cell>
          <cell r="AP36">
            <v>43</v>
          </cell>
          <cell r="AR36">
            <v>6</v>
          </cell>
          <cell r="AT36">
            <v>21</v>
          </cell>
          <cell r="AV36">
            <v>21</v>
          </cell>
          <cell r="AX36">
            <v>0</v>
          </cell>
          <cell r="AZ36">
            <v>0</v>
          </cell>
          <cell r="BB36">
            <v>0</v>
          </cell>
          <cell r="BD36">
            <v>15</v>
          </cell>
          <cell r="BF36">
            <v>0</v>
          </cell>
          <cell r="BH36">
            <v>0</v>
          </cell>
          <cell r="BJ36">
            <v>6</v>
          </cell>
          <cell r="BL36">
            <v>0</v>
          </cell>
          <cell r="BN36">
            <v>0</v>
          </cell>
          <cell r="BP36">
            <v>0</v>
          </cell>
        </row>
        <row r="37">
          <cell r="F37">
            <v>289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P37">
            <v>0</v>
          </cell>
          <cell r="R37">
            <v>0</v>
          </cell>
          <cell r="T37">
            <v>0</v>
          </cell>
          <cell r="V37">
            <v>0</v>
          </cell>
          <cell r="X37">
            <v>0</v>
          </cell>
          <cell r="Z37">
            <v>0</v>
          </cell>
          <cell r="AB37">
            <v>0</v>
          </cell>
          <cell r="AD37">
            <v>0</v>
          </cell>
          <cell r="AF37">
            <v>285</v>
          </cell>
          <cell r="AH37">
            <v>8</v>
          </cell>
          <cell r="AJ37">
            <v>8</v>
          </cell>
          <cell r="AL37">
            <v>0</v>
          </cell>
          <cell r="AN37">
            <v>147</v>
          </cell>
          <cell r="AP37">
            <v>86</v>
          </cell>
          <cell r="AR37">
            <v>61</v>
          </cell>
          <cell r="AT37">
            <v>12</v>
          </cell>
          <cell r="AV37">
            <v>12</v>
          </cell>
          <cell r="AX37">
            <v>0</v>
          </cell>
          <cell r="AZ37">
            <v>106</v>
          </cell>
          <cell r="BB37">
            <v>0</v>
          </cell>
          <cell r="BD37">
            <v>12</v>
          </cell>
          <cell r="BF37">
            <v>0</v>
          </cell>
          <cell r="BH37">
            <v>4</v>
          </cell>
          <cell r="BJ37">
            <v>0</v>
          </cell>
          <cell r="BL37">
            <v>0</v>
          </cell>
          <cell r="BN37">
            <v>0</v>
          </cell>
          <cell r="BP37">
            <v>0</v>
          </cell>
        </row>
        <row r="38">
          <cell r="F38">
            <v>71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P38">
            <v>0</v>
          </cell>
          <cell r="R38">
            <v>0</v>
          </cell>
          <cell r="T38">
            <v>0</v>
          </cell>
          <cell r="V38">
            <v>0</v>
          </cell>
          <cell r="X38">
            <v>0</v>
          </cell>
          <cell r="Z38">
            <v>0</v>
          </cell>
          <cell r="AB38">
            <v>0</v>
          </cell>
          <cell r="AD38">
            <v>0</v>
          </cell>
          <cell r="AF38">
            <v>67</v>
          </cell>
          <cell r="AH38">
            <v>0</v>
          </cell>
          <cell r="AJ38">
            <v>0</v>
          </cell>
          <cell r="AL38">
            <v>0</v>
          </cell>
          <cell r="AN38">
            <v>61</v>
          </cell>
          <cell r="AP38">
            <v>0</v>
          </cell>
          <cell r="AR38">
            <v>61</v>
          </cell>
          <cell r="AT38">
            <v>0</v>
          </cell>
          <cell r="AV38">
            <v>0</v>
          </cell>
          <cell r="AX38">
            <v>0</v>
          </cell>
          <cell r="AZ38">
            <v>6</v>
          </cell>
          <cell r="BB38">
            <v>0</v>
          </cell>
          <cell r="BD38">
            <v>0</v>
          </cell>
          <cell r="BF38">
            <v>0</v>
          </cell>
          <cell r="BH38">
            <v>4</v>
          </cell>
          <cell r="BJ38">
            <v>0</v>
          </cell>
          <cell r="BL38">
            <v>0</v>
          </cell>
          <cell r="BN38">
            <v>0</v>
          </cell>
          <cell r="BP38">
            <v>0</v>
          </cell>
        </row>
        <row r="39">
          <cell r="F39">
            <v>196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P39">
            <v>0</v>
          </cell>
          <cell r="R39">
            <v>0</v>
          </cell>
          <cell r="T39">
            <v>0</v>
          </cell>
          <cell r="V39">
            <v>0</v>
          </cell>
          <cell r="X39">
            <v>0</v>
          </cell>
          <cell r="Z39">
            <v>0</v>
          </cell>
          <cell r="AB39">
            <v>0</v>
          </cell>
          <cell r="AD39">
            <v>0</v>
          </cell>
          <cell r="AF39">
            <v>196</v>
          </cell>
          <cell r="AH39">
            <v>8</v>
          </cell>
          <cell r="AJ39">
            <v>8</v>
          </cell>
          <cell r="AL39">
            <v>0</v>
          </cell>
          <cell r="AN39">
            <v>86</v>
          </cell>
          <cell r="AP39">
            <v>86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93</v>
          </cell>
          <cell r="BB39">
            <v>0</v>
          </cell>
          <cell r="BD39">
            <v>9</v>
          </cell>
          <cell r="BF39">
            <v>0</v>
          </cell>
          <cell r="BH39">
            <v>0</v>
          </cell>
          <cell r="BJ39">
            <v>0</v>
          </cell>
          <cell r="BL39">
            <v>0</v>
          </cell>
          <cell r="BN39">
            <v>0</v>
          </cell>
          <cell r="BP39">
            <v>0</v>
          </cell>
        </row>
        <row r="40">
          <cell r="F40">
            <v>7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P40">
            <v>0</v>
          </cell>
          <cell r="R40">
            <v>0</v>
          </cell>
          <cell r="T40">
            <v>0</v>
          </cell>
          <cell r="V40">
            <v>0</v>
          </cell>
          <cell r="X40">
            <v>0</v>
          </cell>
          <cell r="Z40">
            <v>0</v>
          </cell>
          <cell r="AB40">
            <v>0</v>
          </cell>
          <cell r="AD40">
            <v>0</v>
          </cell>
          <cell r="AF40">
            <v>7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7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L40">
            <v>0</v>
          </cell>
          <cell r="BN40">
            <v>0</v>
          </cell>
          <cell r="BP40">
            <v>0</v>
          </cell>
        </row>
        <row r="41">
          <cell r="F41">
            <v>15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P41">
            <v>0</v>
          </cell>
          <cell r="R41">
            <v>0</v>
          </cell>
          <cell r="T41">
            <v>0</v>
          </cell>
          <cell r="V41">
            <v>0</v>
          </cell>
          <cell r="X41">
            <v>0</v>
          </cell>
          <cell r="Z41">
            <v>0</v>
          </cell>
          <cell r="AB41">
            <v>0</v>
          </cell>
          <cell r="AD41">
            <v>0</v>
          </cell>
          <cell r="AF41">
            <v>15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12</v>
          </cell>
          <cell r="AV41">
            <v>12</v>
          </cell>
          <cell r="AX41">
            <v>0</v>
          </cell>
          <cell r="AZ41">
            <v>0</v>
          </cell>
          <cell r="BB41">
            <v>0</v>
          </cell>
          <cell r="BD41">
            <v>3</v>
          </cell>
          <cell r="BF41">
            <v>0</v>
          </cell>
          <cell r="BH41">
            <v>0</v>
          </cell>
          <cell r="BJ41">
            <v>0</v>
          </cell>
          <cell r="BL41">
            <v>0</v>
          </cell>
          <cell r="BN41">
            <v>0</v>
          </cell>
          <cell r="BP41">
            <v>0</v>
          </cell>
        </row>
        <row r="42">
          <cell r="F42">
            <v>82</v>
          </cell>
          <cell r="H42">
            <v>34</v>
          </cell>
          <cell r="J42">
            <v>0</v>
          </cell>
          <cell r="L42">
            <v>0</v>
          </cell>
          <cell r="N42">
            <v>34</v>
          </cell>
          <cell r="P42">
            <v>0</v>
          </cell>
          <cell r="R42">
            <v>0</v>
          </cell>
          <cell r="T42">
            <v>34</v>
          </cell>
          <cell r="V42">
            <v>0</v>
          </cell>
          <cell r="X42">
            <v>0</v>
          </cell>
          <cell r="Z42">
            <v>0</v>
          </cell>
          <cell r="AB42">
            <v>0</v>
          </cell>
          <cell r="AD42">
            <v>0</v>
          </cell>
          <cell r="AF42">
            <v>42</v>
          </cell>
          <cell r="AH42">
            <v>0</v>
          </cell>
          <cell r="AJ42">
            <v>0</v>
          </cell>
          <cell r="AL42">
            <v>0</v>
          </cell>
          <cell r="AN42">
            <v>13</v>
          </cell>
          <cell r="AP42">
            <v>0</v>
          </cell>
          <cell r="AR42">
            <v>13</v>
          </cell>
          <cell r="AT42">
            <v>29</v>
          </cell>
          <cell r="AV42">
            <v>29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L42">
            <v>0</v>
          </cell>
          <cell r="BN42">
            <v>0</v>
          </cell>
          <cell r="BP42">
            <v>6</v>
          </cell>
        </row>
        <row r="43">
          <cell r="F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0</v>
          </cell>
          <cell r="AB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L43">
            <v>0</v>
          </cell>
          <cell r="BN43">
            <v>0</v>
          </cell>
          <cell r="BP43">
            <v>0</v>
          </cell>
        </row>
      </sheetData>
      <sheetData sheetId="7" refreshError="1"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O80">
            <v>0</v>
          </cell>
          <cell r="P80">
            <v>0</v>
          </cell>
          <cell r="R80">
            <v>6</v>
          </cell>
          <cell r="T80">
            <v>7</v>
          </cell>
          <cell r="U80">
            <v>6</v>
          </cell>
          <cell r="V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K80">
            <v>0</v>
          </cell>
          <cell r="AM80">
            <v>0</v>
          </cell>
        </row>
        <row r="81">
          <cell r="C81">
            <v>17</v>
          </cell>
          <cell r="D81">
            <v>7</v>
          </cell>
          <cell r="E81">
            <v>5</v>
          </cell>
          <cell r="F81">
            <v>1</v>
          </cell>
          <cell r="G81">
            <v>0</v>
          </cell>
          <cell r="H81">
            <v>1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O81">
            <v>0</v>
          </cell>
          <cell r="P81">
            <v>0</v>
          </cell>
          <cell r="R81">
            <v>27</v>
          </cell>
          <cell r="T81">
            <v>11</v>
          </cell>
          <cell r="U81">
            <v>3</v>
          </cell>
          <cell r="V81">
            <v>0</v>
          </cell>
          <cell r="Y81">
            <v>11</v>
          </cell>
          <cell r="Z81">
            <v>25</v>
          </cell>
          <cell r="AA81">
            <v>15</v>
          </cell>
          <cell r="AB81">
            <v>0</v>
          </cell>
          <cell r="AC81">
            <v>0</v>
          </cell>
          <cell r="AD81">
            <v>1</v>
          </cell>
          <cell r="AE81">
            <v>5</v>
          </cell>
          <cell r="AF81">
            <v>33</v>
          </cell>
          <cell r="AG81">
            <v>7</v>
          </cell>
          <cell r="AH81">
            <v>14</v>
          </cell>
          <cell r="AI81">
            <v>1</v>
          </cell>
          <cell r="AK81">
            <v>0</v>
          </cell>
          <cell r="AM81">
            <v>0</v>
          </cell>
        </row>
        <row r="82">
          <cell r="C82">
            <v>316.44499999999999</v>
          </cell>
          <cell r="D82">
            <v>106.661</v>
          </cell>
          <cell r="E82">
            <v>20.46</v>
          </cell>
          <cell r="F82">
            <v>2.1080000000000001</v>
          </cell>
          <cell r="G82">
            <v>0</v>
          </cell>
          <cell r="H82">
            <v>22.224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O82">
            <v>0</v>
          </cell>
          <cell r="P82">
            <v>0</v>
          </cell>
          <cell r="R82">
            <v>20.799999999999997</v>
          </cell>
          <cell r="T82">
            <v>15.2</v>
          </cell>
          <cell r="U82">
            <v>4.7</v>
          </cell>
          <cell r="V82">
            <v>0</v>
          </cell>
          <cell r="Y82">
            <v>190.79999999999998</v>
          </cell>
          <cell r="Z82">
            <v>80.2</v>
          </cell>
          <cell r="AA82">
            <v>29.3</v>
          </cell>
          <cell r="AB82">
            <v>0</v>
          </cell>
          <cell r="AC82">
            <v>0</v>
          </cell>
          <cell r="AD82">
            <v>4</v>
          </cell>
          <cell r="AE82">
            <v>21.4</v>
          </cell>
          <cell r="AF82">
            <v>80.599999999999994</v>
          </cell>
          <cell r="AG82">
            <v>2.2999999999999998</v>
          </cell>
          <cell r="AH82">
            <v>23.1</v>
          </cell>
          <cell r="AI82">
            <v>7.8</v>
          </cell>
          <cell r="AK82">
            <v>0</v>
          </cell>
          <cell r="AM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O83">
            <v>0</v>
          </cell>
          <cell r="P83">
            <v>0</v>
          </cell>
          <cell r="R83">
            <v>17</v>
          </cell>
          <cell r="T83">
            <v>4</v>
          </cell>
          <cell r="U83">
            <v>7</v>
          </cell>
          <cell r="V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0</v>
          </cell>
          <cell r="AM83">
            <v>0</v>
          </cell>
        </row>
        <row r="84">
          <cell r="C84">
            <v>29</v>
          </cell>
          <cell r="D84">
            <v>2</v>
          </cell>
          <cell r="E84">
            <v>12</v>
          </cell>
          <cell r="F84">
            <v>5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O84">
            <v>0</v>
          </cell>
          <cell r="P84">
            <v>0</v>
          </cell>
          <cell r="R84">
            <v>64</v>
          </cell>
          <cell r="T84">
            <v>4</v>
          </cell>
          <cell r="U84">
            <v>0</v>
          </cell>
          <cell r="V84">
            <v>0</v>
          </cell>
          <cell r="Y84">
            <v>39</v>
          </cell>
          <cell r="Z84">
            <v>71</v>
          </cell>
          <cell r="AA84">
            <v>39</v>
          </cell>
          <cell r="AB84">
            <v>0</v>
          </cell>
          <cell r="AC84">
            <v>0</v>
          </cell>
          <cell r="AD84">
            <v>0</v>
          </cell>
          <cell r="AE84">
            <v>12</v>
          </cell>
          <cell r="AF84">
            <v>30</v>
          </cell>
          <cell r="AG84">
            <v>0</v>
          </cell>
          <cell r="AH84">
            <v>6</v>
          </cell>
          <cell r="AI84">
            <v>27</v>
          </cell>
          <cell r="AK84">
            <v>0</v>
          </cell>
          <cell r="AM84">
            <v>0</v>
          </cell>
        </row>
        <row r="85">
          <cell r="C85">
            <v>371</v>
          </cell>
          <cell r="D85">
            <v>14</v>
          </cell>
          <cell r="E85">
            <v>47</v>
          </cell>
          <cell r="F85">
            <v>19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O85">
            <v>0</v>
          </cell>
          <cell r="P85">
            <v>0</v>
          </cell>
          <cell r="R85">
            <v>72.400000000000006</v>
          </cell>
          <cell r="T85">
            <v>3.4</v>
          </cell>
          <cell r="U85">
            <v>0</v>
          </cell>
          <cell r="V85">
            <v>0</v>
          </cell>
          <cell r="Y85">
            <v>175.7</v>
          </cell>
          <cell r="Z85">
            <v>232.3</v>
          </cell>
          <cell r="AA85">
            <v>105.80000000000001</v>
          </cell>
          <cell r="AB85">
            <v>0</v>
          </cell>
          <cell r="AC85">
            <v>0</v>
          </cell>
          <cell r="AD85">
            <v>0</v>
          </cell>
          <cell r="AE85">
            <v>45.3</v>
          </cell>
          <cell r="AF85">
            <v>36.400000000000006</v>
          </cell>
          <cell r="AG85">
            <v>0</v>
          </cell>
          <cell r="AH85">
            <v>25.6</v>
          </cell>
          <cell r="AI85">
            <v>133.9</v>
          </cell>
          <cell r="AK85">
            <v>0</v>
          </cell>
          <cell r="AM85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O89">
            <v>0</v>
          </cell>
          <cell r="P89">
            <v>1</v>
          </cell>
          <cell r="R89">
            <v>0</v>
          </cell>
          <cell r="T89">
            <v>0</v>
          </cell>
          <cell r="U89">
            <v>0</v>
          </cell>
          <cell r="V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K89">
            <v>0</v>
          </cell>
          <cell r="AM89">
            <v>0</v>
          </cell>
        </row>
        <row r="90">
          <cell r="C90">
            <v>18</v>
          </cell>
          <cell r="D90">
            <v>4</v>
          </cell>
          <cell r="E90">
            <v>3</v>
          </cell>
          <cell r="F90">
            <v>1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O90">
            <v>0</v>
          </cell>
          <cell r="P90">
            <v>198</v>
          </cell>
          <cell r="R90">
            <v>0</v>
          </cell>
          <cell r="T90">
            <v>0</v>
          </cell>
          <cell r="U90">
            <v>0</v>
          </cell>
          <cell r="V90">
            <v>0</v>
          </cell>
          <cell r="Y90">
            <v>40</v>
          </cell>
          <cell r="Z90">
            <v>80</v>
          </cell>
          <cell r="AA90">
            <v>173</v>
          </cell>
          <cell r="AB90">
            <v>0</v>
          </cell>
          <cell r="AC90">
            <v>0</v>
          </cell>
          <cell r="AD90">
            <v>0</v>
          </cell>
          <cell r="AE90">
            <v>1</v>
          </cell>
          <cell r="AF90">
            <v>11</v>
          </cell>
          <cell r="AG90">
            <v>0</v>
          </cell>
          <cell r="AH90">
            <v>2</v>
          </cell>
          <cell r="AI90">
            <v>0</v>
          </cell>
          <cell r="AK90">
            <v>0</v>
          </cell>
          <cell r="AM90">
            <v>0</v>
          </cell>
        </row>
        <row r="91">
          <cell r="C91">
            <v>708</v>
          </cell>
          <cell r="D91">
            <v>120</v>
          </cell>
          <cell r="E91">
            <v>14</v>
          </cell>
          <cell r="F91">
            <v>2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O91">
            <v>0</v>
          </cell>
          <cell r="P91">
            <v>9</v>
          </cell>
          <cell r="R91">
            <v>0</v>
          </cell>
          <cell r="T91">
            <v>0</v>
          </cell>
          <cell r="U91">
            <v>0</v>
          </cell>
          <cell r="V91">
            <v>0</v>
          </cell>
          <cell r="Y91">
            <v>401.5</v>
          </cell>
          <cell r="Z91">
            <v>263.2</v>
          </cell>
          <cell r="AA91">
            <v>569.19999999999993</v>
          </cell>
          <cell r="AB91">
            <v>0</v>
          </cell>
          <cell r="AC91">
            <v>0</v>
          </cell>
          <cell r="AD91">
            <v>0</v>
          </cell>
          <cell r="AE91">
            <v>7</v>
          </cell>
          <cell r="AF91">
            <v>7</v>
          </cell>
          <cell r="AG91">
            <v>0</v>
          </cell>
          <cell r="AH91">
            <v>8.4</v>
          </cell>
          <cell r="AI91">
            <v>0</v>
          </cell>
          <cell r="AK91">
            <v>0</v>
          </cell>
          <cell r="AM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O92">
            <v>0</v>
          </cell>
          <cell r="P92">
            <v>0</v>
          </cell>
          <cell r="R92">
            <v>0</v>
          </cell>
          <cell r="T92">
            <v>0</v>
          </cell>
          <cell r="U92">
            <v>0</v>
          </cell>
          <cell r="V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K92">
            <v>0</v>
          </cell>
          <cell r="AM92">
            <v>0</v>
          </cell>
        </row>
        <row r="93">
          <cell r="C93">
            <v>3</v>
          </cell>
          <cell r="D93">
            <v>0</v>
          </cell>
          <cell r="E93">
            <v>0</v>
          </cell>
          <cell r="F93">
            <v>1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O93">
            <v>0</v>
          </cell>
          <cell r="P93">
            <v>0</v>
          </cell>
          <cell r="R93">
            <v>0</v>
          </cell>
          <cell r="T93">
            <v>0</v>
          </cell>
          <cell r="U93">
            <v>0</v>
          </cell>
          <cell r="V93">
            <v>0</v>
          </cell>
          <cell r="Y93">
            <v>5</v>
          </cell>
          <cell r="Z93">
            <v>0</v>
          </cell>
          <cell r="AA93">
            <v>5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4</v>
          </cell>
          <cell r="AI93">
            <v>0</v>
          </cell>
          <cell r="AK93">
            <v>0</v>
          </cell>
          <cell r="AM93">
            <v>0</v>
          </cell>
        </row>
        <row r="94">
          <cell r="C94">
            <v>14.4</v>
          </cell>
          <cell r="D94">
            <v>0</v>
          </cell>
          <cell r="E94">
            <v>0</v>
          </cell>
          <cell r="F94">
            <v>9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O94">
            <v>0</v>
          </cell>
          <cell r="P94">
            <v>0</v>
          </cell>
          <cell r="R94">
            <v>0</v>
          </cell>
          <cell r="T94">
            <v>0</v>
          </cell>
          <cell r="U94">
            <v>0</v>
          </cell>
          <cell r="V94">
            <v>0</v>
          </cell>
          <cell r="Y94">
            <v>11.6</v>
          </cell>
          <cell r="Z94">
            <v>0</v>
          </cell>
          <cell r="AA94">
            <v>5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20.100000000000001</v>
          </cell>
          <cell r="AI94">
            <v>0</v>
          </cell>
          <cell r="AK94">
            <v>0</v>
          </cell>
          <cell r="AM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O95">
            <v>0</v>
          </cell>
          <cell r="P95">
            <v>0</v>
          </cell>
          <cell r="R95">
            <v>0</v>
          </cell>
          <cell r="T95">
            <v>1</v>
          </cell>
          <cell r="U95">
            <v>2</v>
          </cell>
          <cell r="V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K95">
            <v>0</v>
          </cell>
          <cell r="AM95">
            <v>0</v>
          </cell>
        </row>
        <row r="96">
          <cell r="C96">
            <v>9</v>
          </cell>
          <cell r="D96">
            <v>0</v>
          </cell>
          <cell r="E96">
            <v>2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O96">
            <v>0</v>
          </cell>
          <cell r="P96">
            <v>0</v>
          </cell>
          <cell r="R96">
            <v>0</v>
          </cell>
          <cell r="T96">
            <v>1</v>
          </cell>
          <cell r="U96">
            <v>0</v>
          </cell>
          <cell r="V96">
            <v>0</v>
          </cell>
          <cell r="Y96">
            <v>20</v>
          </cell>
          <cell r="Z96">
            <v>33</v>
          </cell>
          <cell r="AA96">
            <v>15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1</v>
          </cell>
          <cell r="AH96">
            <v>0</v>
          </cell>
          <cell r="AI96">
            <v>0</v>
          </cell>
          <cell r="AK96">
            <v>0</v>
          </cell>
          <cell r="AM96">
            <v>0</v>
          </cell>
        </row>
        <row r="97">
          <cell r="C97">
            <v>119</v>
          </cell>
          <cell r="D97">
            <v>0</v>
          </cell>
          <cell r="E97">
            <v>10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O97">
            <v>0</v>
          </cell>
          <cell r="P97">
            <v>0</v>
          </cell>
          <cell r="R97">
            <v>0</v>
          </cell>
          <cell r="T97">
            <v>0.5</v>
          </cell>
          <cell r="U97">
            <v>0</v>
          </cell>
          <cell r="V97">
            <v>0</v>
          </cell>
          <cell r="Y97">
            <v>150.5</v>
          </cell>
          <cell r="Z97">
            <v>41.5</v>
          </cell>
          <cell r="AA97">
            <v>12.5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0.9</v>
          </cell>
          <cell r="AH97">
            <v>0</v>
          </cell>
          <cell r="AI97">
            <v>0</v>
          </cell>
          <cell r="AK97">
            <v>0</v>
          </cell>
          <cell r="AM97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O101">
            <v>0</v>
          </cell>
          <cell r="P101">
            <v>0</v>
          </cell>
          <cell r="R101">
            <v>0</v>
          </cell>
          <cell r="T101">
            <v>0</v>
          </cell>
          <cell r="U101">
            <v>0</v>
          </cell>
          <cell r="V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K101">
            <v>0</v>
          </cell>
          <cell r="AM101">
            <v>0</v>
          </cell>
        </row>
        <row r="102">
          <cell r="C102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O102">
            <v>0</v>
          </cell>
          <cell r="P102">
            <v>0</v>
          </cell>
          <cell r="R102">
            <v>0</v>
          </cell>
          <cell r="T102">
            <v>0</v>
          </cell>
          <cell r="U102">
            <v>0</v>
          </cell>
          <cell r="V102">
            <v>0</v>
          </cell>
          <cell r="Y102">
            <v>0</v>
          </cell>
          <cell r="Z102">
            <v>5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K102">
            <v>0</v>
          </cell>
          <cell r="AM102">
            <v>0</v>
          </cell>
        </row>
        <row r="103">
          <cell r="C103">
            <v>34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O103">
            <v>0</v>
          </cell>
          <cell r="P103">
            <v>0</v>
          </cell>
          <cell r="R103">
            <v>0</v>
          </cell>
          <cell r="T103">
            <v>0</v>
          </cell>
          <cell r="U103">
            <v>0</v>
          </cell>
          <cell r="V103">
            <v>0</v>
          </cell>
          <cell r="Y103">
            <v>0</v>
          </cell>
          <cell r="Z103">
            <v>20.5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K103">
            <v>0</v>
          </cell>
          <cell r="AM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O104">
            <v>0</v>
          </cell>
          <cell r="P104">
            <v>0</v>
          </cell>
          <cell r="R104">
            <v>4</v>
          </cell>
          <cell r="T104">
            <v>2</v>
          </cell>
          <cell r="U104">
            <v>7</v>
          </cell>
          <cell r="V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  <cell r="AM104">
            <v>0</v>
          </cell>
        </row>
        <row r="105">
          <cell r="C105">
            <v>2</v>
          </cell>
          <cell r="D105">
            <v>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O105">
            <v>0</v>
          </cell>
          <cell r="P105">
            <v>0</v>
          </cell>
          <cell r="R105">
            <v>11</v>
          </cell>
          <cell r="T105">
            <v>2</v>
          </cell>
          <cell r="U105">
            <v>8</v>
          </cell>
          <cell r="V105">
            <v>0</v>
          </cell>
          <cell r="Y105">
            <v>3</v>
          </cell>
          <cell r="Z105">
            <v>15</v>
          </cell>
          <cell r="AA105">
            <v>3</v>
          </cell>
          <cell r="AB105">
            <v>0</v>
          </cell>
          <cell r="AC105">
            <v>2</v>
          </cell>
          <cell r="AD105">
            <v>0</v>
          </cell>
          <cell r="AE105">
            <v>0</v>
          </cell>
          <cell r="AF105">
            <v>0</v>
          </cell>
          <cell r="AG105">
            <v>10</v>
          </cell>
          <cell r="AH105">
            <v>1</v>
          </cell>
          <cell r="AI105">
            <v>13</v>
          </cell>
          <cell r="AK105">
            <v>0</v>
          </cell>
          <cell r="AM105">
            <v>0</v>
          </cell>
        </row>
        <row r="106">
          <cell r="C106">
            <v>17.3</v>
          </cell>
          <cell r="D106">
            <v>31.2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P106">
            <v>0</v>
          </cell>
          <cell r="R106">
            <v>5.2399999999999993</v>
          </cell>
          <cell r="T106">
            <v>0.75</v>
          </cell>
          <cell r="U106">
            <v>2.94</v>
          </cell>
          <cell r="V106">
            <v>0</v>
          </cell>
          <cell r="Y106">
            <v>33.46</v>
          </cell>
          <cell r="Z106">
            <v>25.75</v>
          </cell>
          <cell r="AA106">
            <v>3.03</v>
          </cell>
          <cell r="AB106">
            <v>0</v>
          </cell>
          <cell r="AC106">
            <v>2.52</v>
          </cell>
          <cell r="AD106">
            <v>0</v>
          </cell>
          <cell r="AE106">
            <v>0</v>
          </cell>
          <cell r="AF106">
            <v>0</v>
          </cell>
          <cell r="AG106">
            <v>4.08</v>
          </cell>
          <cell r="AH106">
            <v>0.2</v>
          </cell>
          <cell r="AI106">
            <v>81.08</v>
          </cell>
          <cell r="AK106">
            <v>0</v>
          </cell>
          <cell r="AM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P107">
            <v>0</v>
          </cell>
          <cell r="R107">
            <v>3</v>
          </cell>
          <cell r="T107">
            <v>0</v>
          </cell>
          <cell r="U107">
            <v>2</v>
          </cell>
          <cell r="V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  <cell r="AM107">
            <v>0</v>
          </cell>
        </row>
        <row r="108">
          <cell r="C108">
            <v>5</v>
          </cell>
          <cell r="D108">
            <v>0</v>
          </cell>
          <cell r="E108">
            <v>8</v>
          </cell>
          <cell r="F108">
            <v>2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O108">
            <v>0</v>
          </cell>
          <cell r="P108">
            <v>0</v>
          </cell>
          <cell r="R108">
            <v>17</v>
          </cell>
          <cell r="T108">
            <v>0</v>
          </cell>
          <cell r="U108">
            <v>2</v>
          </cell>
          <cell r="V108">
            <v>0</v>
          </cell>
          <cell r="Y108">
            <v>12</v>
          </cell>
          <cell r="Z108">
            <v>20</v>
          </cell>
          <cell r="AA108">
            <v>8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6</v>
          </cell>
          <cell r="AH108">
            <v>5</v>
          </cell>
          <cell r="AI108">
            <v>1</v>
          </cell>
          <cell r="AK108">
            <v>0</v>
          </cell>
          <cell r="AM108">
            <v>0</v>
          </cell>
        </row>
        <row r="109">
          <cell r="C109">
            <v>90.3232</v>
          </cell>
          <cell r="D109">
            <v>0</v>
          </cell>
          <cell r="E109">
            <v>51.805819999999997</v>
          </cell>
          <cell r="F109">
            <v>19.200000000000003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O109">
            <v>0</v>
          </cell>
          <cell r="P109">
            <v>0</v>
          </cell>
          <cell r="R109">
            <v>5.52</v>
          </cell>
          <cell r="T109">
            <v>0</v>
          </cell>
          <cell r="U109">
            <v>3.01</v>
          </cell>
          <cell r="V109">
            <v>0</v>
          </cell>
          <cell r="Y109">
            <v>70.72</v>
          </cell>
          <cell r="Z109">
            <v>59.79</v>
          </cell>
          <cell r="AA109">
            <v>22.060000000000002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5.83</v>
          </cell>
          <cell r="AH109">
            <v>3.54</v>
          </cell>
          <cell r="AI109">
            <v>10.4</v>
          </cell>
          <cell r="AK109">
            <v>0</v>
          </cell>
          <cell r="AM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O110">
            <v>0</v>
          </cell>
          <cell r="P110">
            <v>0</v>
          </cell>
          <cell r="R110">
            <v>3</v>
          </cell>
          <cell r="T110">
            <v>5</v>
          </cell>
          <cell r="U110">
            <v>0</v>
          </cell>
          <cell r="V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</v>
          </cell>
          <cell r="AM110">
            <v>0</v>
          </cell>
        </row>
        <row r="111">
          <cell r="C111">
            <v>12</v>
          </cell>
          <cell r="D111">
            <v>0</v>
          </cell>
          <cell r="E111">
            <v>3</v>
          </cell>
          <cell r="F111">
            <v>2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O111">
            <v>0</v>
          </cell>
          <cell r="P111">
            <v>0</v>
          </cell>
          <cell r="R111">
            <v>7</v>
          </cell>
          <cell r="T111">
            <v>6</v>
          </cell>
          <cell r="U111">
            <v>0</v>
          </cell>
          <cell r="V111">
            <v>0</v>
          </cell>
          <cell r="Y111">
            <v>33</v>
          </cell>
          <cell r="Z111">
            <v>82</v>
          </cell>
          <cell r="AA111">
            <v>18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24</v>
          </cell>
          <cell r="AH111">
            <v>9</v>
          </cell>
          <cell r="AI111">
            <v>0</v>
          </cell>
          <cell r="AK111">
            <v>0</v>
          </cell>
          <cell r="AM111">
            <v>0</v>
          </cell>
        </row>
        <row r="112">
          <cell r="C112">
            <v>69.63</v>
          </cell>
          <cell r="D112">
            <v>0</v>
          </cell>
          <cell r="E112">
            <v>9.9</v>
          </cell>
          <cell r="F112">
            <v>0.5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O112">
            <v>0</v>
          </cell>
          <cell r="P112">
            <v>0</v>
          </cell>
          <cell r="R112">
            <v>1.59</v>
          </cell>
          <cell r="T112">
            <v>7.78</v>
          </cell>
          <cell r="U112">
            <v>0</v>
          </cell>
          <cell r="V112">
            <v>0</v>
          </cell>
          <cell r="Y112">
            <v>80.33</v>
          </cell>
          <cell r="Z112">
            <v>102.76</v>
          </cell>
          <cell r="AA112">
            <v>10.47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6.2</v>
          </cell>
          <cell r="AH112">
            <v>17.850000000000001</v>
          </cell>
          <cell r="AI112">
            <v>0</v>
          </cell>
          <cell r="AK112">
            <v>0</v>
          </cell>
          <cell r="AM112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O116">
            <v>1</v>
          </cell>
          <cell r="P116">
            <v>0</v>
          </cell>
          <cell r="R116">
            <v>3</v>
          </cell>
          <cell r="T116">
            <v>0</v>
          </cell>
          <cell r="U116">
            <v>20</v>
          </cell>
          <cell r="V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K116">
            <v>0</v>
          </cell>
          <cell r="AM116">
            <v>0</v>
          </cell>
        </row>
        <row r="117">
          <cell r="C117">
            <v>6</v>
          </cell>
          <cell r="D117">
            <v>2</v>
          </cell>
          <cell r="E117">
            <v>0</v>
          </cell>
          <cell r="F117">
            <v>1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O117">
            <v>852</v>
          </cell>
          <cell r="P117">
            <v>0</v>
          </cell>
          <cell r="R117">
            <v>116</v>
          </cell>
          <cell r="T117">
            <v>0</v>
          </cell>
          <cell r="U117">
            <v>27</v>
          </cell>
          <cell r="V117">
            <v>0</v>
          </cell>
          <cell r="Y117">
            <v>7</v>
          </cell>
          <cell r="Z117">
            <v>6</v>
          </cell>
          <cell r="AA117">
            <v>13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3</v>
          </cell>
          <cell r="AK117">
            <v>0</v>
          </cell>
          <cell r="AM117">
            <v>0</v>
          </cell>
        </row>
        <row r="118">
          <cell r="C118">
            <v>262</v>
          </cell>
          <cell r="D118">
            <v>64</v>
          </cell>
          <cell r="E118">
            <v>0</v>
          </cell>
          <cell r="F118">
            <v>6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O118">
            <v>238</v>
          </cell>
          <cell r="P118">
            <v>0</v>
          </cell>
          <cell r="R118">
            <v>351</v>
          </cell>
          <cell r="T118">
            <v>0</v>
          </cell>
          <cell r="U118">
            <v>34</v>
          </cell>
          <cell r="V118">
            <v>0</v>
          </cell>
          <cell r="Y118">
            <v>32</v>
          </cell>
          <cell r="Z118">
            <v>13</v>
          </cell>
          <cell r="AA118">
            <v>35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9</v>
          </cell>
          <cell r="AK118">
            <v>0</v>
          </cell>
          <cell r="AM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O119">
            <v>2</v>
          </cell>
          <cell r="P119">
            <v>0</v>
          </cell>
          <cell r="R119">
            <v>0</v>
          </cell>
          <cell r="T119">
            <v>0</v>
          </cell>
          <cell r="U119">
            <v>2</v>
          </cell>
          <cell r="V119">
            <v>4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K119">
            <v>0</v>
          </cell>
          <cell r="AM119">
            <v>0</v>
          </cell>
        </row>
        <row r="120">
          <cell r="C120">
            <v>1</v>
          </cell>
          <cell r="D120">
            <v>0</v>
          </cell>
          <cell r="E120">
            <v>7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O120">
            <v>143</v>
          </cell>
          <cell r="P120">
            <v>0</v>
          </cell>
          <cell r="R120">
            <v>0</v>
          </cell>
          <cell r="T120">
            <v>0</v>
          </cell>
          <cell r="U120">
            <v>5</v>
          </cell>
          <cell r="V120">
            <v>23</v>
          </cell>
          <cell r="Y120">
            <v>22</v>
          </cell>
          <cell r="Z120">
            <v>19</v>
          </cell>
          <cell r="AA120">
            <v>37</v>
          </cell>
          <cell r="AB120">
            <v>0</v>
          </cell>
          <cell r="AC120">
            <v>0</v>
          </cell>
          <cell r="AD120">
            <v>4</v>
          </cell>
          <cell r="AE120">
            <v>4</v>
          </cell>
          <cell r="AF120">
            <v>0</v>
          </cell>
          <cell r="AG120">
            <v>3</v>
          </cell>
          <cell r="AH120">
            <v>0</v>
          </cell>
          <cell r="AI120">
            <v>9</v>
          </cell>
          <cell r="AK120">
            <v>0</v>
          </cell>
          <cell r="AM120">
            <v>0</v>
          </cell>
        </row>
        <row r="121">
          <cell r="C121">
            <v>7</v>
          </cell>
          <cell r="D121">
            <v>0</v>
          </cell>
          <cell r="E121">
            <v>22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O121">
            <v>24</v>
          </cell>
          <cell r="P121">
            <v>0</v>
          </cell>
          <cell r="R121">
            <v>0</v>
          </cell>
          <cell r="T121">
            <v>0</v>
          </cell>
          <cell r="U121">
            <v>17</v>
          </cell>
          <cell r="V121">
            <v>0</v>
          </cell>
          <cell r="Y121">
            <v>40</v>
          </cell>
          <cell r="Z121">
            <v>91</v>
          </cell>
          <cell r="AA121">
            <v>36</v>
          </cell>
          <cell r="AB121">
            <v>0</v>
          </cell>
          <cell r="AC121">
            <v>0</v>
          </cell>
          <cell r="AD121">
            <v>8</v>
          </cell>
          <cell r="AE121">
            <v>23</v>
          </cell>
          <cell r="AF121">
            <v>0</v>
          </cell>
          <cell r="AG121">
            <v>3</v>
          </cell>
          <cell r="AH121">
            <v>0</v>
          </cell>
          <cell r="AI121">
            <v>42</v>
          </cell>
          <cell r="AK121">
            <v>0</v>
          </cell>
          <cell r="AM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O122">
            <v>1</v>
          </cell>
          <cell r="P122">
            <v>0</v>
          </cell>
          <cell r="R122">
            <v>2</v>
          </cell>
          <cell r="T122">
            <v>0</v>
          </cell>
          <cell r="U122">
            <v>0</v>
          </cell>
          <cell r="V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K122">
            <v>0</v>
          </cell>
          <cell r="AM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O123">
            <v>7</v>
          </cell>
          <cell r="P123">
            <v>0</v>
          </cell>
          <cell r="R123">
            <v>5</v>
          </cell>
          <cell r="T123">
            <v>0</v>
          </cell>
          <cell r="U123">
            <v>0</v>
          </cell>
          <cell r="V123">
            <v>0</v>
          </cell>
          <cell r="Y123">
            <v>0</v>
          </cell>
          <cell r="Z123">
            <v>2</v>
          </cell>
          <cell r="AA123">
            <v>0</v>
          </cell>
          <cell r="AB123">
            <v>0</v>
          </cell>
          <cell r="AC123">
            <v>15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K123">
            <v>0</v>
          </cell>
          <cell r="AM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O124">
            <v>3</v>
          </cell>
          <cell r="P124">
            <v>0</v>
          </cell>
          <cell r="R124">
            <v>21</v>
          </cell>
          <cell r="T124">
            <v>0</v>
          </cell>
          <cell r="U124">
            <v>0</v>
          </cell>
          <cell r="V124">
            <v>0</v>
          </cell>
          <cell r="Y124">
            <v>0</v>
          </cell>
          <cell r="Z124">
            <v>57</v>
          </cell>
          <cell r="AA124">
            <v>0</v>
          </cell>
          <cell r="AB124">
            <v>0</v>
          </cell>
          <cell r="AC124">
            <v>120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K124">
            <v>0</v>
          </cell>
          <cell r="AM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O125">
            <v>1</v>
          </cell>
          <cell r="P125">
            <v>0</v>
          </cell>
          <cell r="R125">
            <v>1</v>
          </cell>
          <cell r="T125">
            <v>0</v>
          </cell>
          <cell r="U125">
            <v>2</v>
          </cell>
          <cell r="V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K125">
            <v>0</v>
          </cell>
          <cell r="AM125">
            <v>0</v>
          </cell>
        </row>
        <row r="126">
          <cell r="C126">
            <v>2</v>
          </cell>
          <cell r="D126">
            <v>4</v>
          </cell>
          <cell r="E126">
            <v>1</v>
          </cell>
          <cell r="F126">
            <v>1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O126">
            <v>141</v>
          </cell>
          <cell r="P126">
            <v>0</v>
          </cell>
          <cell r="R126">
            <v>19</v>
          </cell>
          <cell r="T126">
            <v>0</v>
          </cell>
          <cell r="U126">
            <v>2</v>
          </cell>
          <cell r="V126">
            <v>0</v>
          </cell>
          <cell r="Y126">
            <v>1</v>
          </cell>
          <cell r="Z126">
            <v>11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K126">
            <v>0</v>
          </cell>
          <cell r="AM126">
            <v>0</v>
          </cell>
        </row>
        <row r="127">
          <cell r="C127">
            <v>31</v>
          </cell>
          <cell r="D127">
            <v>56</v>
          </cell>
          <cell r="E127">
            <v>1</v>
          </cell>
          <cell r="F127">
            <v>2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O127">
            <v>50</v>
          </cell>
          <cell r="P127">
            <v>0</v>
          </cell>
          <cell r="R127">
            <v>71</v>
          </cell>
          <cell r="T127">
            <v>0</v>
          </cell>
          <cell r="U127">
            <v>2</v>
          </cell>
          <cell r="V127">
            <v>0</v>
          </cell>
          <cell r="Y127">
            <v>4</v>
          </cell>
          <cell r="Z127">
            <v>27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K127">
            <v>0</v>
          </cell>
          <cell r="AM127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O131">
            <v>0</v>
          </cell>
          <cell r="P131">
            <v>0</v>
          </cell>
          <cell r="R131">
            <v>0</v>
          </cell>
          <cell r="T131">
            <v>0</v>
          </cell>
          <cell r="U131">
            <v>0</v>
          </cell>
          <cell r="V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K131">
            <v>0</v>
          </cell>
          <cell r="AM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O132">
            <v>0</v>
          </cell>
          <cell r="P132">
            <v>0</v>
          </cell>
          <cell r="R132">
            <v>0</v>
          </cell>
          <cell r="T132">
            <v>0</v>
          </cell>
          <cell r="U132">
            <v>0</v>
          </cell>
          <cell r="V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27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K132">
            <v>0</v>
          </cell>
          <cell r="AM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O133">
            <v>0</v>
          </cell>
          <cell r="P133">
            <v>0</v>
          </cell>
          <cell r="R133">
            <v>0</v>
          </cell>
          <cell r="T133">
            <v>0</v>
          </cell>
          <cell r="U133">
            <v>0</v>
          </cell>
          <cell r="V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29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K133">
            <v>0</v>
          </cell>
          <cell r="AM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O134">
            <v>0</v>
          </cell>
          <cell r="P134">
            <v>0</v>
          </cell>
          <cell r="R134">
            <v>0</v>
          </cell>
          <cell r="T134">
            <v>0</v>
          </cell>
          <cell r="U134">
            <v>0</v>
          </cell>
          <cell r="V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K134">
            <v>0</v>
          </cell>
          <cell r="AM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O135">
            <v>0</v>
          </cell>
          <cell r="P135">
            <v>0</v>
          </cell>
          <cell r="R135">
            <v>11</v>
          </cell>
          <cell r="T135">
            <v>0</v>
          </cell>
          <cell r="U135">
            <v>0</v>
          </cell>
          <cell r="V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15</v>
          </cell>
          <cell r="AK135">
            <v>0</v>
          </cell>
          <cell r="AM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O136">
            <v>0</v>
          </cell>
          <cell r="P136">
            <v>0</v>
          </cell>
          <cell r="R136">
            <v>53</v>
          </cell>
          <cell r="T136">
            <v>0</v>
          </cell>
          <cell r="U136">
            <v>0</v>
          </cell>
          <cell r="V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15</v>
          </cell>
          <cell r="AK136">
            <v>0</v>
          </cell>
          <cell r="AM136">
            <v>0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O140">
            <v>0</v>
          </cell>
          <cell r="P140">
            <v>0</v>
          </cell>
          <cell r="R140">
            <v>1</v>
          </cell>
          <cell r="T140">
            <v>0</v>
          </cell>
          <cell r="U140">
            <v>0</v>
          </cell>
          <cell r="V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K140">
            <v>0</v>
          </cell>
          <cell r="AM140">
            <v>0</v>
          </cell>
        </row>
        <row r="141">
          <cell r="C141">
            <v>1</v>
          </cell>
          <cell r="D141">
            <v>1</v>
          </cell>
          <cell r="E141">
            <v>3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O141">
            <v>0</v>
          </cell>
          <cell r="P141">
            <v>0</v>
          </cell>
          <cell r="R141">
            <v>12</v>
          </cell>
          <cell r="T141">
            <v>0</v>
          </cell>
          <cell r="U141">
            <v>0</v>
          </cell>
          <cell r="V141">
            <v>0</v>
          </cell>
          <cell r="Y141">
            <v>0</v>
          </cell>
          <cell r="Z141">
            <v>4</v>
          </cell>
          <cell r="AA141">
            <v>1</v>
          </cell>
          <cell r="AB141">
            <v>0</v>
          </cell>
          <cell r="AC141">
            <v>0</v>
          </cell>
          <cell r="AD141">
            <v>0</v>
          </cell>
          <cell r="AE141">
            <v>1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K141">
            <v>0</v>
          </cell>
          <cell r="AM141">
            <v>0</v>
          </cell>
        </row>
        <row r="142">
          <cell r="C142">
            <v>17.3</v>
          </cell>
          <cell r="D142">
            <v>30.4</v>
          </cell>
          <cell r="E142">
            <v>21.6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O142">
            <v>0</v>
          </cell>
          <cell r="P142">
            <v>0</v>
          </cell>
          <cell r="R142">
            <v>18.8</v>
          </cell>
          <cell r="T142">
            <v>0</v>
          </cell>
          <cell r="U142">
            <v>0</v>
          </cell>
          <cell r="V142">
            <v>0</v>
          </cell>
          <cell r="Y142">
            <v>0</v>
          </cell>
          <cell r="Z142">
            <v>40.299999999999997</v>
          </cell>
          <cell r="AA142">
            <v>6.3</v>
          </cell>
          <cell r="AB142">
            <v>0</v>
          </cell>
          <cell r="AC142">
            <v>0</v>
          </cell>
          <cell r="AD142">
            <v>0</v>
          </cell>
          <cell r="AE142">
            <v>8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K142">
            <v>0</v>
          </cell>
          <cell r="AM142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O152">
            <v>14</v>
          </cell>
          <cell r="P152">
            <v>87</v>
          </cell>
          <cell r="R152">
            <v>397</v>
          </cell>
          <cell r="T152">
            <v>84</v>
          </cell>
          <cell r="U152">
            <v>289</v>
          </cell>
          <cell r="V152">
            <v>2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K152">
            <v>0</v>
          </cell>
          <cell r="AM152">
            <v>0</v>
          </cell>
        </row>
        <row r="153">
          <cell r="C153">
            <v>1153</v>
          </cell>
          <cell r="D153">
            <v>454</v>
          </cell>
          <cell r="E153">
            <v>440</v>
          </cell>
          <cell r="F153">
            <v>146</v>
          </cell>
          <cell r="G153">
            <v>125</v>
          </cell>
          <cell r="H153">
            <v>111</v>
          </cell>
          <cell r="I153">
            <v>6</v>
          </cell>
          <cell r="J153">
            <v>1</v>
          </cell>
          <cell r="K153">
            <v>2</v>
          </cell>
          <cell r="L153">
            <v>8</v>
          </cell>
          <cell r="O153">
            <v>460</v>
          </cell>
          <cell r="P153">
            <v>915</v>
          </cell>
          <cell r="R153">
            <v>2148</v>
          </cell>
          <cell r="T153">
            <v>99</v>
          </cell>
          <cell r="U153">
            <v>593</v>
          </cell>
          <cell r="V153">
            <v>0</v>
          </cell>
          <cell r="Y153">
            <v>314</v>
          </cell>
          <cell r="Z153">
            <v>928</v>
          </cell>
          <cell r="AA153">
            <v>1813</v>
          </cell>
          <cell r="AB153">
            <v>67</v>
          </cell>
          <cell r="AC153">
            <v>10</v>
          </cell>
          <cell r="AD153">
            <v>237</v>
          </cell>
          <cell r="AE153">
            <v>364</v>
          </cell>
          <cell r="AF153">
            <v>1891</v>
          </cell>
          <cell r="AG153">
            <v>593</v>
          </cell>
          <cell r="AH153">
            <v>746</v>
          </cell>
          <cell r="AI153">
            <v>1164</v>
          </cell>
          <cell r="AK153">
            <v>0</v>
          </cell>
          <cell r="AM153">
            <v>0</v>
          </cell>
        </row>
        <row r="154">
          <cell r="C154">
            <v>18793.66</v>
          </cell>
          <cell r="D154">
            <v>8731.2569999999996</v>
          </cell>
          <cell r="E154">
            <v>1791.845</v>
          </cell>
          <cell r="F154">
            <v>472.43700000000001</v>
          </cell>
          <cell r="G154">
            <v>1270.7080000000001</v>
          </cell>
          <cell r="H154">
            <v>981.875</v>
          </cell>
          <cell r="I154">
            <v>31.18</v>
          </cell>
          <cell r="J154">
            <v>8.1820000000000004</v>
          </cell>
          <cell r="K154">
            <v>71.531000000000006</v>
          </cell>
          <cell r="L154">
            <v>55.764000000000003</v>
          </cell>
          <cell r="O154">
            <v>233.3</v>
          </cell>
          <cell r="P154">
            <v>962.1</v>
          </cell>
          <cell r="R154">
            <v>2459.75</v>
          </cell>
          <cell r="T154">
            <v>226.89999999999998</v>
          </cell>
          <cell r="U154">
            <v>967.2</v>
          </cell>
          <cell r="V154">
            <v>0</v>
          </cell>
          <cell r="Y154">
            <v>3468.6000000000004</v>
          </cell>
          <cell r="Z154">
            <v>4734.3</v>
          </cell>
          <cell r="AA154">
            <v>3617.8300000000004</v>
          </cell>
          <cell r="AB154">
            <v>130.5</v>
          </cell>
          <cell r="AC154">
            <v>37.799999999999997</v>
          </cell>
          <cell r="AD154">
            <v>1076.5999999999999</v>
          </cell>
          <cell r="AE154">
            <v>1956.94</v>
          </cell>
          <cell r="AF154">
            <v>3209.17</v>
          </cell>
          <cell r="AG154">
            <v>520.09999999999991</v>
          </cell>
          <cell r="AH154">
            <v>3053.1</v>
          </cell>
          <cell r="AI154">
            <v>5135.2</v>
          </cell>
          <cell r="AK154">
            <v>0</v>
          </cell>
          <cell r="AM154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O155">
            <v>9</v>
          </cell>
          <cell r="P155">
            <v>85</v>
          </cell>
          <cell r="R155">
            <v>587</v>
          </cell>
          <cell r="T155">
            <v>221</v>
          </cell>
          <cell r="U155">
            <v>414</v>
          </cell>
          <cell r="V155">
            <v>4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K155">
            <v>0</v>
          </cell>
          <cell r="AM155">
            <v>0</v>
          </cell>
        </row>
        <row r="156">
          <cell r="C156">
            <v>1806</v>
          </cell>
          <cell r="D156">
            <v>347</v>
          </cell>
          <cell r="E156">
            <v>970</v>
          </cell>
          <cell r="F156">
            <v>141</v>
          </cell>
          <cell r="G156">
            <v>39</v>
          </cell>
          <cell r="H156">
            <v>44</v>
          </cell>
          <cell r="I156">
            <v>1</v>
          </cell>
          <cell r="J156">
            <v>2</v>
          </cell>
          <cell r="K156">
            <v>24</v>
          </cell>
          <cell r="L156">
            <v>2</v>
          </cell>
          <cell r="O156">
            <v>593</v>
          </cell>
          <cell r="P156">
            <v>789</v>
          </cell>
          <cell r="R156">
            <v>2874</v>
          </cell>
          <cell r="T156">
            <v>219</v>
          </cell>
          <cell r="U156">
            <v>1373</v>
          </cell>
          <cell r="V156">
            <v>0</v>
          </cell>
          <cell r="Y156">
            <v>3415</v>
          </cell>
          <cell r="Z156">
            <v>2311</v>
          </cell>
          <cell r="AA156">
            <v>2452</v>
          </cell>
          <cell r="AB156">
            <v>60</v>
          </cell>
          <cell r="AC156">
            <v>66</v>
          </cell>
          <cell r="AD156">
            <v>166</v>
          </cell>
          <cell r="AE156">
            <v>826</v>
          </cell>
          <cell r="AF156">
            <v>1531</v>
          </cell>
          <cell r="AG156">
            <v>28</v>
          </cell>
          <cell r="AH156">
            <v>821</v>
          </cell>
          <cell r="AI156">
            <v>1109</v>
          </cell>
          <cell r="AK156">
            <v>0</v>
          </cell>
          <cell r="AM156">
            <v>0</v>
          </cell>
        </row>
        <row r="157">
          <cell r="C157">
            <v>30393</v>
          </cell>
          <cell r="D157">
            <v>6261</v>
          </cell>
          <cell r="E157">
            <v>4350</v>
          </cell>
          <cell r="F157">
            <v>553</v>
          </cell>
          <cell r="G157">
            <v>365</v>
          </cell>
          <cell r="H157">
            <v>454</v>
          </cell>
          <cell r="I157">
            <v>5</v>
          </cell>
          <cell r="J157">
            <v>12</v>
          </cell>
          <cell r="K157">
            <v>110</v>
          </cell>
          <cell r="L157">
            <v>9</v>
          </cell>
          <cell r="O157">
            <v>426.1</v>
          </cell>
          <cell r="P157">
            <v>715.7</v>
          </cell>
          <cell r="R157">
            <v>4406.7999999999993</v>
          </cell>
          <cell r="T157">
            <v>312.2</v>
          </cell>
          <cell r="U157">
            <v>2128.4</v>
          </cell>
          <cell r="V157">
            <v>0</v>
          </cell>
          <cell r="Y157">
            <v>17432.600000000002</v>
          </cell>
          <cell r="Z157">
            <v>9328.9</v>
          </cell>
          <cell r="AA157">
            <v>6208.2</v>
          </cell>
          <cell r="AB157">
            <v>157.9</v>
          </cell>
          <cell r="AC157">
            <v>234.3</v>
          </cell>
          <cell r="AD157">
            <v>538.5</v>
          </cell>
          <cell r="AE157">
            <v>2987.4</v>
          </cell>
          <cell r="AF157">
            <v>2315.2000000000003</v>
          </cell>
          <cell r="AG157">
            <v>90.1</v>
          </cell>
          <cell r="AH157">
            <v>3167.1</v>
          </cell>
          <cell r="AI157">
            <v>4689.8999999999996</v>
          </cell>
          <cell r="AK157">
            <v>0</v>
          </cell>
          <cell r="AM157">
            <v>0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O161">
            <v>10</v>
          </cell>
          <cell r="P161">
            <v>30</v>
          </cell>
          <cell r="R161">
            <v>147</v>
          </cell>
          <cell r="T161">
            <v>12</v>
          </cell>
          <cell r="U161">
            <v>92</v>
          </cell>
          <cell r="V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K161">
            <v>0</v>
          </cell>
          <cell r="AM161">
            <v>0</v>
          </cell>
        </row>
        <row r="162">
          <cell r="C162">
            <v>780</v>
          </cell>
          <cell r="D162">
            <v>120</v>
          </cell>
          <cell r="E162">
            <v>128</v>
          </cell>
          <cell r="F162">
            <v>39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11</v>
          </cell>
          <cell r="L162">
            <v>2</v>
          </cell>
          <cell r="O162">
            <v>482</v>
          </cell>
          <cell r="P162">
            <v>637</v>
          </cell>
          <cell r="R162">
            <v>839</v>
          </cell>
          <cell r="T162">
            <v>12</v>
          </cell>
          <cell r="U162">
            <v>157</v>
          </cell>
          <cell r="V162">
            <v>0</v>
          </cell>
          <cell r="Y162">
            <v>1241</v>
          </cell>
          <cell r="Z162">
            <v>2797</v>
          </cell>
          <cell r="AA162">
            <v>4863</v>
          </cell>
          <cell r="AB162">
            <v>0</v>
          </cell>
          <cell r="AC162">
            <v>86</v>
          </cell>
          <cell r="AD162">
            <v>1</v>
          </cell>
          <cell r="AE162">
            <v>247</v>
          </cell>
          <cell r="AF162">
            <v>533</v>
          </cell>
          <cell r="AG162">
            <v>203</v>
          </cell>
          <cell r="AH162">
            <v>164</v>
          </cell>
          <cell r="AI162">
            <v>145</v>
          </cell>
          <cell r="AK162">
            <v>0</v>
          </cell>
          <cell r="AM162">
            <v>0</v>
          </cell>
        </row>
        <row r="163">
          <cell r="C163">
            <v>23463.200000000001</v>
          </cell>
          <cell r="D163">
            <v>5069.8999999999996</v>
          </cell>
          <cell r="E163">
            <v>581.6</v>
          </cell>
          <cell r="F163">
            <v>90.76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95</v>
          </cell>
          <cell r="L163">
            <v>18</v>
          </cell>
          <cell r="O163">
            <v>716.5</v>
          </cell>
          <cell r="P163">
            <v>803.86</v>
          </cell>
          <cell r="R163">
            <v>2345.09</v>
          </cell>
          <cell r="T163">
            <v>87.8</v>
          </cell>
          <cell r="U163">
            <v>839.2</v>
          </cell>
          <cell r="V163">
            <v>0</v>
          </cell>
          <cell r="Y163">
            <v>9626.7999999999993</v>
          </cell>
          <cell r="Z163">
            <v>11792.7</v>
          </cell>
          <cell r="AA163">
            <v>15268</v>
          </cell>
          <cell r="AB163">
            <v>0</v>
          </cell>
          <cell r="AC163">
            <v>620.79999999999995</v>
          </cell>
          <cell r="AD163">
            <v>11.8</v>
          </cell>
          <cell r="AE163">
            <v>2399.4</v>
          </cell>
          <cell r="AF163">
            <v>504.7</v>
          </cell>
          <cell r="AG163">
            <v>224.3</v>
          </cell>
          <cell r="AH163">
            <v>1236</v>
          </cell>
          <cell r="AI163">
            <v>1606</v>
          </cell>
          <cell r="AK163">
            <v>0</v>
          </cell>
          <cell r="AM163">
            <v>0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O164">
            <v>2</v>
          </cell>
          <cell r="P164">
            <v>14</v>
          </cell>
          <cell r="R164">
            <v>50</v>
          </cell>
          <cell r="T164">
            <v>7</v>
          </cell>
          <cell r="U164">
            <v>54</v>
          </cell>
          <cell r="V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K164">
            <v>0</v>
          </cell>
          <cell r="AM164">
            <v>0</v>
          </cell>
        </row>
        <row r="165">
          <cell r="C165">
            <v>193</v>
          </cell>
          <cell r="D165">
            <v>4</v>
          </cell>
          <cell r="E165">
            <v>75</v>
          </cell>
          <cell r="F165">
            <v>8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O165">
            <v>69</v>
          </cell>
          <cell r="P165">
            <v>241</v>
          </cell>
          <cell r="R165">
            <v>212</v>
          </cell>
          <cell r="T165">
            <v>6</v>
          </cell>
          <cell r="U165">
            <v>110</v>
          </cell>
          <cell r="V165">
            <v>0</v>
          </cell>
          <cell r="Y165">
            <v>327</v>
          </cell>
          <cell r="Z165">
            <v>85</v>
          </cell>
          <cell r="AA165">
            <v>239</v>
          </cell>
          <cell r="AB165">
            <v>0</v>
          </cell>
          <cell r="AC165">
            <v>0</v>
          </cell>
          <cell r="AD165">
            <v>0</v>
          </cell>
          <cell r="AE165">
            <v>1</v>
          </cell>
          <cell r="AF165">
            <v>0</v>
          </cell>
          <cell r="AG165">
            <v>4</v>
          </cell>
          <cell r="AH165">
            <v>72</v>
          </cell>
          <cell r="AI165">
            <v>39</v>
          </cell>
          <cell r="AK165">
            <v>0</v>
          </cell>
          <cell r="AM165">
            <v>0</v>
          </cell>
        </row>
        <row r="166">
          <cell r="C166">
            <v>1471.5</v>
          </cell>
          <cell r="D166">
            <v>4.5999999999999996</v>
          </cell>
          <cell r="E166">
            <v>151.22</v>
          </cell>
          <cell r="F166">
            <v>31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O166">
            <v>12.4</v>
          </cell>
          <cell r="P166">
            <v>79.3</v>
          </cell>
          <cell r="R166">
            <v>85.2</v>
          </cell>
          <cell r="T166">
            <v>9.1</v>
          </cell>
          <cell r="U166">
            <v>50.1</v>
          </cell>
          <cell r="V166">
            <v>0</v>
          </cell>
          <cell r="Y166">
            <v>672.80000000000007</v>
          </cell>
          <cell r="Z166">
            <v>141.55000000000001</v>
          </cell>
          <cell r="AA166">
            <v>299.39999999999998</v>
          </cell>
          <cell r="AB166">
            <v>0</v>
          </cell>
          <cell r="AC166">
            <v>0</v>
          </cell>
          <cell r="AD166">
            <v>0</v>
          </cell>
          <cell r="AE166">
            <v>1</v>
          </cell>
          <cell r="AF166">
            <v>0</v>
          </cell>
          <cell r="AG166">
            <v>5.6</v>
          </cell>
          <cell r="AH166">
            <v>177.5</v>
          </cell>
          <cell r="AI166">
            <v>108.2</v>
          </cell>
          <cell r="AK166">
            <v>0</v>
          </cell>
          <cell r="AM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O167">
            <v>7</v>
          </cell>
          <cell r="P167">
            <v>10</v>
          </cell>
          <cell r="R167">
            <v>50</v>
          </cell>
          <cell r="T167">
            <v>23</v>
          </cell>
          <cell r="U167">
            <v>41</v>
          </cell>
          <cell r="V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K167">
            <v>0</v>
          </cell>
          <cell r="AM167">
            <v>0</v>
          </cell>
        </row>
        <row r="168">
          <cell r="C168">
            <v>348</v>
          </cell>
          <cell r="D168">
            <v>30</v>
          </cell>
          <cell r="E168">
            <v>213</v>
          </cell>
          <cell r="F168">
            <v>19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O168">
            <v>972</v>
          </cell>
          <cell r="P168">
            <v>428</v>
          </cell>
          <cell r="R168">
            <v>259</v>
          </cell>
          <cell r="T168">
            <v>58</v>
          </cell>
          <cell r="U168">
            <v>246</v>
          </cell>
          <cell r="V168">
            <v>0</v>
          </cell>
          <cell r="Y168">
            <v>740</v>
          </cell>
          <cell r="Z168">
            <v>936.8</v>
          </cell>
          <cell r="AA168">
            <v>965</v>
          </cell>
          <cell r="AB168">
            <v>0</v>
          </cell>
          <cell r="AC168">
            <v>31</v>
          </cell>
          <cell r="AD168">
            <v>0</v>
          </cell>
          <cell r="AE168">
            <v>17</v>
          </cell>
          <cell r="AF168">
            <v>0</v>
          </cell>
          <cell r="AG168">
            <v>117</v>
          </cell>
          <cell r="AH168">
            <v>44</v>
          </cell>
          <cell r="AI168">
            <v>77</v>
          </cell>
          <cell r="AK168">
            <v>0</v>
          </cell>
          <cell r="AM168">
            <v>0</v>
          </cell>
        </row>
        <row r="169">
          <cell r="C169">
            <v>3986.4</v>
          </cell>
          <cell r="D169">
            <v>439</v>
          </cell>
          <cell r="E169">
            <v>802.21</v>
          </cell>
          <cell r="F169">
            <v>105.13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O169">
            <v>238.9</v>
          </cell>
          <cell r="P169">
            <v>92.1</v>
          </cell>
          <cell r="R169">
            <v>189.8</v>
          </cell>
          <cell r="T169">
            <v>71.2</v>
          </cell>
          <cell r="U169">
            <v>212.6</v>
          </cell>
          <cell r="V169">
            <v>0</v>
          </cell>
          <cell r="Y169">
            <v>2489.9</v>
          </cell>
          <cell r="Z169">
            <v>1444.39</v>
          </cell>
          <cell r="AA169">
            <v>1104.42</v>
          </cell>
          <cell r="AB169">
            <v>0</v>
          </cell>
          <cell r="AC169">
            <v>116.2</v>
          </cell>
          <cell r="AD169">
            <v>0</v>
          </cell>
          <cell r="AE169">
            <v>46.7</v>
          </cell>
          <cell r="AF169">
            <v>0</v>
          </cell>
          <cell r="AG169">
            <v>31.9</v>
          </cell>
          <cell r="AH169">
            <v>122.5</v>
          </cell>
          <cell r="AI169">
            <v>371.6</v>
          </cell>
          <cell r="AK169">
            <v>0</v>
          </cell>
          <cell r="AM169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O173">
            <v>2</v>
          </cell>
          <cell r="P173">
            <v>2</v>
          </cell>
          <cell r="R173">
            <v>0</v>
          </cell>
          <cell r="T173">
            <v>0</v>
          </cell>
          <cell r="U173">
            <v>0</v>
          </cell>
          <cell r="V173">
            <v>1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K173">
            <v>0</v>
          </cell>
          <cell r="AM173">
            <v>0</v>
          </cell>
        </row>
        <row r="174">
          <cell r="C174">
            <v>70</v>
          </cell>
          <cell r="D174">
            <v>22</v>
          </cell>
          <cell r="E174">
            <v>34</v>
          </cell>
          <cell r="F174">
            <v>11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O174">
            <v>83</v>
          </cell>
          <cell r="P174">
            <v>50</v>
          </cell>
          <cell r="R174">
            <v>0</v>
          </cell>
          <cell r="T174">
            <v>0</v>
          </cell>
          <cell r="U174">
            <v>0</v>
          </cell>
          <cell r="V174">
            <v>0</v>
          </cell>
          <cell r="Y174">
            <v>7</v>
          </cell>
          <cell r="Z174">
            <v>203</v>
          </cell>
          <cell r="AA174">
            <v>58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81</v>
          </cell>
          <cell r="AH174">
            <v>0</v>
          </cell>
          <cell r="AI174">
            <v>11</v>
          </cell>
          <cell r="AK174">
            <v>0</v>
          </cell>
          <cell r="AM174">
            <v>0</v>
          </cell>
        </row>
        <row r="175">
          <cell r="C175">
            <v>2262.6</v>
          </cell>
          <cell r="D175">
            <v>593.20000000000005</v>
          </cell>
          <cell r="E175">
            <v>121.4</v>
          </cell>
          <cell r="F175">
            <v>29.6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O175">
            <v>118.9</v>
          </cell>
          <cell r="P175">
            <v>36</v>
          </cell>
          <cell r="R175">
            <v>0</v>
          </cell>
          <cell r="T175">
            <v>0</v>
          </cell>
          <cell r="U175">
            <v>0</v>
          </cell>
          <cell r="V175">
            <v>0</v>
          </cell>
          <cell r="Y175">
            <v>78.2</v>
          </cell>
          <cell r="Z175">
            <v>818</v>
          </cell>
          <cell r="AA175">
            <v>104.8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35</v>
          </cell>
          <cell r="AH175">
            <v>0</v>
          </cell>
          <cell r="AI175">
            <v>13.8</v>
          </cell>
          <cell r="AK175">
            <v>0</v>
          </cell>
          <cell r="AM175">
            <v>0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O176">
            <v>4</v>
          </cell>
          <cell r="P176">
            <v>61</v>
          </cell>
          <cell r="R176">
            <v>136</v>
          </cell>
          <cell r="T176">
            <v>86</v>
          </cell>
          <cell r="U176">
            <v>221</v>
          </cell>
          <cell r="V176">
            <v>10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K176">
            <v>0</v>
          </cell>
          <cell r="AM176">
            <v>0</v>
          </cell>
        </row>
        <row r="177">
          <cell r="C177">
            <v>192</v>
          </cell>
          <cell r="D177">
            <v>47</v>
          </cell>
          <cell r="E177">
            <v>79</v>
          </cell>
          <cell r="F177">
            <v>43</v>
          </cell>
          <cell r="G177">
            <v>0</v>
          </cell>
          <cell r="H177">
            <v>0</v>
          </cell>
          <cell r="I177">
            <v>0</v>
          </cell>
          <cell r="J177">
            <v>4</v>
          </cell>
          <cell r="K177">
            <v>0</v>
          </cell>
          <cell r="L177">
            <v>0</v>
          </cell>
          <cell r="O177">
            <v>35</v>
          </cell>
          <cell r="P177">
            <v>521</v>
          </cell>
          <cell r="R177">
            <v>377</v>
          </cell>
          <cell r="T177">
            <v>82</v>
          </cell>
          <cell r="U177">
            <v>444</v>
          </cell>
          <cell r="V177">
            <v>0</v>
          </cell>
          <cell r="Y177">
            <v>350</v>
          </cell>
          <cell r="Z177">
            <v>758</v>
          </cell>
          <cell r="AA177">
            <v>221</v>
          </cell>
          <cell r="AB177">
            <v>0</v>
          </cell>
          <cell r="AC177">
            <v>19</v>
          </cell>
          <cell r="AD177">
            <v>1</v>
          </cell>
          <cell r="AE177">
            <v>28</v>
          </cell>
          <cell r="AF177">
            <v>2</v>
          </cell>
          <cell r="AG177">
            <v>123</v>
          </cell>
          <cell r="AH177">
            <v>21</v>
          </cell>
          <cell r="AI177">
            <v>631</v>
          </cell>
          <cell r="AK177">
            <v>0</v>
          </cell>
          <cell r="AM177">
            <v>0</v>
          </cell>
        </row>
        <row r="178">
          <cell r="C178">
            <v>1874.3</v>
          </cell>
          <cell r="D178">
            <v>478.7</v>
          </cell>
          <cell r="E178">
            <v>395</v>
          </cell>
          <cell r="F178">
            <v>202</v>
          </cell>
          <cell r="G178">
            <v>0</v>
          </cell>
          <cell r="H178">
            <v>0</v>
          </cell>
          <cell r="I178">
            <v>0</v>
          </cell>
          <cell r="J178">
            <v>46.2</v>
          </cell>
          <cell r="K178">
            <v>0</v>
          </cell>
          <cell r="L178">
            <v>0</v>
          </cell>
          <cell r="O178">
            <v>14.7</v>
          </cell>
          <cell r="P178">
            <v>340.89</v>
          </cell>
          <cell r="R178">
            <v>241.39000000000001</v>
          </cell>
          <cell r="T178">
            <v>109.18</v>
          </cell>
          <cell r="U178">
            <v>708.69</v>
          </cell>
          <cell r="V178">
            <v>0</v>
          </cell>
          <cell r="Y178">
            <v>1214.32</v>
          </cell>
          <cell r="Z178">
            <v>1148.94</v>
          </cell>
          <cell r="AA178">
            <v>319.89</v>
          </cell>
          <cell r="AB178">
            <v>0</v>
          </cell>
          <cell r="AC178">
            <v>63.440000000000005</v>
          </cell>
          <cell r="AD178">
            <v>1.51</v>
          </cell>
          <cell r="AE178">
            <v>180.68</v>
          </cell>
          <cell r="AF178">
            <v>1.21</v>
          </cell>
          <cell r="AG178">
            <v>73.47</v>
          </cell>
          <cell r="AH178">
            <v>26.77</v>
          </cell>
          <cell r="AI178">
            <v>2448.9299999999998</v>
          </cell>
          <cell r="AK178">
            <v>0</v>
          </cell>
          <cell r="AM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O179">
            <v>2</v>
          </cell>
          <cell r="P179">
            <v>60</v>
          </cell>
          <cell r="R179">
            <v>232</v>
          </cell>
          <cell r="T179">
            <v>26</v>
          </cell>
          <cell r="U179">
            <v>109</v>
          </cell>
          <cell r="V179">
            <v>12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K179">
            <v>0</v>
          </cell>
          <cell r="AM179">
            <v>0</v>
          </cell>
        </row>
        <row r="180">
          <cell r="C180">
            <v>158</v>
          </cell>
          <cell r="D180">
            <v>70</v>
          </cell>
          <cell r="E180">
            <v>481</v>
          </cell>
          <cell r="F180">
            <v>187</v>
          </cell>
          <cell r="G180">
            <v>0</v>
          </cell>
          <cell r="H180">
            <v>0</v>
          </cell>
          <cell r="I180">
            <v>0</v>
          </cell>
          <cell r="J180">
            <v>7</v>
          </cell>
          <cell r="K180">
            <v>0</v>
          </cell>
          <cell r="L180">
            <v>0</v>
          </cell>
          <cell r="O180">
            <v>25</v>
          </cell>
          <cell r="P180">
            <v>1360</v>
          </cell>
          <cell r="R180">
            <v>1176</v>
          </cell>
          <cell r="T180">
            <v>60</v>
          </cell>
          <cell r="U180">
            <v>409</v>
          </cell>
          <cell r="V180">
            <v>118</v>
          </cell>
          <cell r="Y180">
            <v>788</v>
          </cell>
          <cell r="Z180">
            <v>1081</v>
          </cell>
          <cell r="AA180">
            <v>674</v>
          </cell>
          <cell r="AB180">
            <v>0</v>
          </cell>
          <cell r="AC180">
            <v>2</v>
          </cell>
          <cell r="AD180">
            <v>1</v>
          </cell>
          <cell r="AE180">
            <v>11</v>
          </cell>
          <cell r="AF180">
            <v>1</v>
          </cell>
          <cell r="AG180">
            <v>618</v>
          </cell>
          <cell r="AH180">
            <v>162</v>
          </cell>
          <cell r="AI180">
            <v>826</v>
          </cell>
          <cell r="AK180">
            <v>0</v>
          </cell>
          <cell r="AM180">
            <v>0</v>
          </cell>
        </row>
        <row r="181">
          <cell r="C181">
            <v>3113.0902199999996</v>
          </cell>
          <cell r="D181">
            <v>1081.53334</v>
          </cell>
          <cell r="E181">
            <v>3367.0397400000002</v>
          </cell>
          <cell r="F181">
            <v>1165.29592</v>
          </cell>
          <cell r="G181">
            <v>0</v>
          </cell>
          <cell r="H181">
            <v>0</v>
          </cell>
          <cell r="I181">
            <v>0</v>
          </cell>
          <cell r="J181">
            <v>97.7</v>
          </cell>
          <cell r="K181">
            <v>0</v>
          </cell>
          <cell r="L181">
            <v>0</v>
          </cell>
          <cell r="O181">
            <v>3.56</v>
          </cell>
          <cell r="P181">
            <v>1114.98</v>
          </cell>
          <cell r="R181">
            <v>874.94999999999993</v>
          </cell>
          <cell r="T181">
            <v>103.29</v>
          </cell>
          <cell r="U181">
            <v>897.14</v>
          </cell>
          <cell r="V181">
            <v>582.78</v>
          </cell>
          <cell r="Y181">
            <v>3571.1099999999997</v>
          </cell>
          <cell r="Z181">
            <v>3881.32</v>
          </cell>
          <cell r="AA181">
            <v>1393.1699999999998</v>
          </cell>
          <cell r="AB181">
            <v>0</v>
          </cell>
          <cell r="AC181">
            <v>1.24</v>
          </cell>
          <cell r="AD181">
            <v>1.05</v>
          </cell>
          <cell r="AE181">
            <v>21.77</v>
          </cell>
          <cell r="AF181">
            <v>0.36</v>
          </cell>
          <cell r="AG181">
            <v>510.78999999999996</v>
          </cell>
          <cell r="AH181">
            <v>190.45999999999998</v>
          </cell>
          <cell r="AI181">
            <v>4479.1399999999994</v>
          </cell>
          <cell r="AK181">
            <v>0</v>
          </cell>
          <cell r="AM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O182">
            <v>7</v>
          </cell>
          <cell r="P182">
            <v>178</v>
          </cell>
          <cell r="R182">
            <v>331</v>
          </cell>
          <cell r="T182">
            <v>227</v>
          </cell>
          <cell r="U182">
            <v>287</v>
          </cell>
          <cell r="V182">
            <v>9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K182">
            <v>0</v>
          </cell>
          <cell r="AM182">
            <v>0</v>
          </cell>
        </row>
        <row r="183">
          <cell r="C183">
            <v>514</v>
          </cell>
          <cell r="D183">
            <v>152</v>
          </cell>
          <cell r="E183">
            <v>242</v>
          </cell>
          <cell r="F183">
            <v>75</v>
          </cell>
          <cell r="G183">
            <v>0</v>
          </cell>
          <cell r="H183">
            <v>0</v>
          </cell>
          <cell r="I183">
            <v>0</v>
          </cell>
          <cell r="J183">
            <v>15</v>
          </cell>
          <cell r="K183">
            <v>0</v>
          </cell>
          <cell r="L183">
            <v>0</v>
          </cell>
          <cell r="O183">
            <v>1018</v>
          </cell>
          <cell r="P183">
            <v>3378</v>
          </cell>
          <cell r="R183">
            <v>1328</v>
          </cell>
          <cell r="T183">
            <v>344</v>
          </cell>
          <cell r="U183">
            <v>1683</v>
          </cell>
          <cell r="V183">
            <v>44</v>
          </cell>
          <cell r="Y183">
            <v>365</v>
          </cell>
          <cell r="Z183">
            <v>3356</v>
          </cell>
          <cell r="AA183">
            <v>1018</v>
          </cell>
          <cell r="AB183">
            <v>5</v>
          </cell>
          <cell r="AC183">
            <v>8</v>
          </cell>
          <cell r="AD183">
            <v>18</v>
          </cell>
          <cell r="AE183">
            <v>174</v>
          </cell>
          <cell r="AF183">
            <v>6</v>
          </cell>
          <cell r="AG183">
            <v>359</v>
          </cell>
          <cell r="AH183">
            <v>277</v>
          </cell>
          <cell r="AI183">
            <v>2527</v>
          </cell>
          <cell r="AK183">
            <v>0</v>
          </cell>
          <cell r="AM183">
            <v>0</v>
          </cell>
        </row>
        <row r="184">
          <cell r="C184">
            <v>4562.2713249999997</v>
          </cell>
          <cell r="D184">
            <v>1376.9649999999999</v>
          </cell>
          <cell r="E184">
            <v>606.43129999999996</v>
          </cell>
          <cell r="F184">
            <v>206.77250000000001</v>
          </cell>
          <cell r="G184">
            <v>0</v>
          </cell>
          <cell r="H184">
            <v>0</v>
          </cell>
          <cell r="I184">
            <v>0</v>
          </cell>
          <cell r="J184">
            <v>147</v>
          </cell>
          <cell r="K184">
            <v>0</v>
          </cell>
          <cell r="L184">
            <v>0</v>
          </cell>
          <cell r="O184">
            <v>288.69</v>
          </cell>
          <cell r="P184">
            <v>1323.2</v>
          </cell>
          <cell r="R184">
            <v>901.79000000000008</v>
          </cell>
          <cell r="T184">
            <v>439.10999999999996</v>
          </cell>
          <cell r="U184">
            <v>2511.9299999999998</v>
          </cell>
          <cell r="V184">
            <v>52.8</v>
          </cell>
          <cell r="Y184">
            <v>1301.5999999999999</v>
          </cell>
          <cell r="Z184">
            <v>5219.68</v>
          </cell>
          <cell r="AA184">
            <v>652.77</v>
          </cell>
          <cell r="AB184">
            <v>2.82</v>
          </cell>
          <cell r="AC184">
            <v>9.4700000000000006</v>
          </cell>
          <cell r="AD184">
            <v>21.02</v>
          </cell>
          <cell r="AE184">
            <v>483.87</v>
          </cell>
          <cell r="AF184">
            <v>5.34</v>
          </cell>
          <cell r="AG184">
            <v>84.460000000000008</v>
          </cell>
          <cell r="AH184">
            <v>702.95</v>
          </cell>
          <cell r="AI184">
            <v>5732.22</v>
          </cell>
          <cell r="AK184">
            <v>0</v>
          </cell>
          <cell r="AM184">
            <v>0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O188">
            <v>79</v>
          </cell>
          <cell r="P188">
            <v>141</v>
          </cell>
          <cell r="R188">
            <v>124</v>
          </cell>
          <cell r="T188">
            <v>0</v>
          </cell>
          <cell r="U188">
            <v>927</v>
          </cell>
          <cell r="V188">
            <v>26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K188">
            <v>0</v>
          </cell>
          <cell r="AM188">
            <v>0</v>
          </cell>
        </row>
        <row r="189">
          <cell r="C189">
            <v>328</v>
          </cell>
          <cell r="D189">
            <v>121</v>
          </cell>
          <cell r="E189">
            <v>212</v>
          </cell>
          <cell r="F189">
            <v>90</v>
          </cell>
          <cell r="G189">
            <v>0</v>
          </cell>
          <cell r="H189">
            <v>0</v>
          </cell>
          <cell r="I189">
            <v>0</v>
          </cell>
          <cell r="J189">
            <v>3</v>
          </cell>
          <cell r="K189">
            <v>0</v>
          </cell>
          <cell r="L189">
            <v>1</v>
          </cell>
          <cell r="O189">
            <v>5004</v>
          </cell>
          <cell r="P189">
            <v>3395</v>
          </cell>
          <cell r="R189">
            <v>1375</v>
          </cell>
          <cell r="T189">
            <v>0</v>
          </cell>
          <cell r="U189">
            <v>835</v>
          </cell>
          <cell r="V189">
            <v>6</v>
          </cell>
          <cell r="Y189">
            <v>454</v>
          </cell>
          <cell r="Z189">
            <v>524</v>
          </cell>
          <cell r="AA189">
            <v>601</v>
          </cell>
          <cell r="AB189">
            <v>1</v>
          </cell>
          <cell r="AC189">
            <v>0</v>
          </cell>
          <cell r="AD189">
            <v>3</v>
          </cell>
          <cell r="AE189">
            <v>589</v>
          </cell>
          <cell r="AF189">
            <v>0</v>
          </cell>
          <cell r="AG189">
            <v>15</v>
          </cell>
          <cell r="AH189">
            <v>37</v>
          </cell>
          <cell r="AI189">
            <v>233</v>
          </cell>
          <cell r="AK189">
            <v>0</v>
          </cell>
          <cell r="AM189">
            <v>0</v>
          </cell>
        </row>
        <row r="190">
          <cell r="C190">
            <v>7604</v>
          </cell>
          <cell r="D190">
            <v>2994</v>
          </cell>
          <cell r="E190">
            <v>949</v>
          </cell>
          <cell r="F190">
            <v>390</v>
          </cell>
          <cell r="G190">
            <v>0</v>
          </cell>
          <cell r="H190">
            <v>0</v>
          </cell>
          <cell r="I190">
            <v>0</v>
          </cell>
          <cell r="J190">
            <v>19</v>
          </cell>
          <cell r="K190">
            <v>0</v>
          </cell>
          <cell r="L190">
            <v>2</v>
          </cell>
          <cell r="O190">
            <v>2132</v>
          </cell>
          <cell r="P190">
            <v>2507</v>
          </cell>
          <cell r="R190">
            <v>2090</v>
          </cell>
          <cell r="T190">
            <v>0</v>
          </cell>
          <cell r="U190">
            <v>1620</v>
          </cell>
          <cell r="V190">
            <v>33</v>
          </cell>
          <cell r="Y190">
            <v>3095</v>
          </cell>
          <cell r="Z190">
            <v>1665</v>
          </cell>
          <cell r="AA190">
            <v>1486</v>
          </cell>
          <cell r="AB190">
            <v>1</v>
          </cell>
          <cell r="AC190">
            <v>0</v>
          </cell>
          <cell r="AD190">
            <v>23</v>
          </cell>
          <cell r="AE190">
            <v>1930</v>
          </cell>
          <cell r="AF190">
            <v>0</v>
          </cell>
          <cell r="AG190">
            <v>20</v>
          </cell>
          <cell r="AH190">
            <v>353</v>
          </cell>
          <cell r="AI190">
            <v>1356</v>
          </cell>
          <cell r="AK190">
            <v>0</v>
          </cell>
          <cell r="AM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O191">
            <v>184</v>
          </cell>
          <cell r="P191">
            <v>168</v>
          </cell>
          <cell r="R191">
            <v>71</v>
          </cell>
          <cell r="T191">
            <v>2</v>
          </cell>
          <cell r="U191">
            <v>404</v>
          </cell>
          <cell r="V191">
            <v>106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K191">
            <v>0</v>
          </cell>
          <cell r="AM191">
            <v>0</v>
          </cell>
        </row>
        <row r="192">
          <cell r="C192">
            <v>238</v>
          </cell>
          <cell r="D192">
            <v>99</v>
          </cell>
          <cell r="E192">
            <v>269</v>
          </cell>
          <cell r="F192">
            <v>116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O192">
            <v>8390</v>
          </cell>
          <cell r="P192">
            <v>2193</v>
          </cell>
          <cell r="R192">
            <v>784</v>
          </cell>
          <cell r="T192">
            <v>16</v>
          </cell>
          <cell r="U192">
            <v>634</v>
          </cell>
          <cell r="V192">
            <v>565</v>
          </cell>
          <cell r="Y192">
            <v>157</v>
          </cell>
          <cell r="Z192">
            <v>1391</v>
          </cell>
          <cell r="AA192">
            <v>350</v>
          </cell>
          <cell r="AB192">
            <v>1</v>
          </cell>
          <cell r="AC192">
            <v>0</v>
          </cell>
          <cell r="AD192">
            <v>14</v>
          </cell>
          <cell r="AE192">
            <v>14</v>
          </cell>
          <cell r="AF192">
            <v>0</v>
          </cell>
          <cell r="AG192">
            <v>8</v>
          </cell>
          <cell r="AH192">
            <v>30</v>
          </cell>
          <cell r="AI192">
            <v>161</v>
          </cell>
          <cell r="AK192">
            <v>0</v>
          </cell>
          <cell r="AM192">
            <v>0</v>
          </cell>
        </row>
        <row r="193">
          <cell r="C193">
            <v>7125</v>
          </cell>
          <cell r="D193">
            <v>2646</v>
          </cell>
          <cell r="E193">
            <v>1181</v>
          </cell>
          <cell r="F193">
            <v>642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O193">
            <v>4698</v>
          </cell>
          <cell r="P193">
            <v>2485</v>
          </cell>
          <cell r="R193">
            <v>1342</v>
          </cell>
          <cell r="T193">
            <v>17</v>
          </cell>
          <cell r="U193">
            <v>1524</v>
          </cell>
          <cell r="V193">
            <v>227</v>
          </cell>
          <cell r="Y193">
            <v>1740</v>
          </cell>
          <cell r="Z193">
            <v>8164.6</v>
          </cell>
          <cell r="AA193">
            <v>1777</v>
          </cell>
          <cell r="AB193">
            <v>11</v>
          </cell>
          <cell r="AC193">
            <v>0</v>
          </cell>
          <cell r="AD193">
            <v>39</v>
          </cell>
          <cell r="AE193">
            <v>72</v>
          </cell>
          <cell r="AF193">
            <v>0</v>
          </cell>
          <cell r="AG193">
            <v>16</v>
          </cell>
          <cell r="AH193">
            <v>163</v>
          </cell>
          <cell r="AI193">
            <v>1770</v>
          </cell>
          <cell r="AK193">
            <v>0</v>
          </cell>
          <cell r="AM193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O194">
            <v>2</v>
          </cell>
          <cell r="P194">
            <v>5</v>
          </cell>
          <cell r="R194">
            <v>10</v>
          </cell>
          <cell r="T194">
            <v>0</v>
          </cell>
          <cell r="U194">
            <v>3</v>
          </cell>
          <cell r="V194">
            <v>10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K194">
            <v>0</v>
          </cell>
          <cell r="AM194">
            <v>0</v>
          </cell>
        </row>
        <row r="195">
          <cell r="C195">
            <v>7</v>
          </cell>
          <cell r="D195">
            <v>4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4</v>
          </cell>
          <cell r="J195">
            <v>22</v>
          </cell>
          <cell r="K195">
            <v>0</v>
          </cell>
          <cell r="L195">
            <v>0</v>
          </cell>
          <cell r="O195">
            <v>31</v>
          </cell>
          <cell r="P195">
            <v>11</v>
          </cell>
          <cell r="R195">
            <v>8</v>
          </cell>
          <cell r="T195">
            <v>0</v>
          </cell>
          <cell r="U195">
            <v>9</v>
          </cell>
          <cell r="V195">
            <v>3</v>
          </cell>
          <cell r="Y195">
            <v>0</v>
          </cell>
          <cell r="Z195">
            <v>4</v>
          </cell>
          <cell r="AA195">
            <v>12</v>
          </cell>
          <cell r="AB195">
            <v>1</v>
          </cell>
          <cell r="AC195">
            <v>957</v>
          </cell>
          <cell r="AD195">
            <v>0</v>
          </cell>
          <cell r="AE195">
            <v>90</v>
          </cell>
          <cell r="AF195">
            <v>0</v>
          </cell>
          <cell r="AG195">
            <v>0</v>
          </cell>
          <cell r="AH195">
            <v>3</v>
          </cell>
          <cell r="AI195">
            <v>11</v>
          </cell>
          <cell r="AK195">
            <v>0</v>
          </cell>
          <cell r="AM195">
            <v>0</v>
          </cell>
        </row>
        <row r="196">
          <cell r="C196">
            <v>39</v>
          </cell>
          <cell r="D196">
            <v>69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105</v>
          </cell>
          <cell r="J196">
            <v>597</v>
          </cell>
          <cell r="K196">
            <v>0</v>
          </cell>
          <cell r="L196">
            <v>0</v>
          </cell>
          <cell r="O196">
            <v>66</v>
          </cell>
          <cell r="P196">
            <v>10</v>
          </cell>
          <cell r="R196">
            <v>31</v>
          </cell>
          <cell r="T196">
            <v>0</v>
          </cell>
          <cell r="U196">
            <v>137</v>
          </cell>
          <cell r="V196">
            <v>33</v>
          </cell>
          <cell r="Y196">
            <v>0</v>
          </cell>
          <cell r="Z196">
            <v>70</v>
          </cell>
          <cell r="AA196">
            <v>195</v>
          </cell>
          <cell r="AB196">
            <v>12</v>
          </cell>
          <cell r="AC196">
            <v>7083</v>
          </cell>
          <cell r="AD196">
            <v>0</v>
          </cell>
          <cell r="AE196">
            <v>2597</v>
          </cell>
          <cell r="AF196">
            <v>0</v>
          </cell>
          <cell r="AG196">
            <v>0</v>
          </cell>
          <cell r="AH196">
            <v>80</v>
          </cell>
          <cell r="AI196">
            <v>268</v>
          </cell>
          <cell r="AK196">
            <v>0</v>
          </cell>
          <cell r="AM196">
            <v>0</v>
          </cell>
        </row>
        <row r="197"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O197">
            <v>83</v>
          </cell>
          <cell r="P197">
            <v>66</v>
          </cell>
          <cell r="R197">
            <v>85</v>
          </cell>
          <cell r="T197">
            <v>0</v>
          </cell>
          <cell r="U197">
            <v>82</v>
          </cell>
          <cell r="V197">
            <v>3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K197">
            <v>0</v>
          </cell>
          <cell r="AM197">
            <v>0</v>
          </cell>
        </row>
        <row r="198">
          <cell r="C198">
            <v>169</v>
          </cell>
          <cell r="D198">
            <v>115</v>
          </cell>
          <cell r="E198">
            <v>85</v>
          </cell>
          <cell r="F198">
            <v>74</v>
          </cell>
          <cell r="G198">
            <v>0</v>
          </cell>
          <cell r="H198">
            <v>0</v>
          </cell>
          <cell r="I198">
            <v>2</v>
          </cell>
          <cell r="J198">
            <v>10</v>
          </cell>
          <cell r="K198">
            <v>0</v>
          </cell>
          <cell r="L198">
            <v>0</v>
          </cell>
          <cell r="O198">
            <v>4834</v>
          </cell>
          <cell r="P198">
            <v>1680</v>
          </cell>
          <cell r="R198">
            <v>1414</v>
          </cell>
          <cell r="T198">
            <v>0</v>
          </cell>
          <cell r="U198">
            <v>345</v>
          </cell>
          <cell r="V198">
            <v>136</v>
          </cell>
          <cell r="Y198">
            <v>86</v>
          </cell>
          <cell r="Z198">
            <v>704</v>
          </cell>
          <cell r="AA198">
            <v>127</v>
          </cell>
          <cell r="AB198">
            <v>1</v>
          </cell>
          <cell r="AC198">
            <v>1</v>
          </cell>
          <cell r="AD198">
            <v>0</v>
          </cell>
          <cell r="AE198">
            <v>43</v>
          </cell>
          <cell r="AF198">
            <v>0</v>
          </cell>
          <cell r="AG198">
            <v>65</v>
          </cell>
          <cell r="AH198">
            <v>5</v>
          </cell>
          <cell r="AI198">
            <v>39</v>
          </cell>
          <cell r="AK198">
            <v>0</v>
          </cell>
          <cell r="AM198">
            <v>0</v>
          </cell>
        </row>
        <row r="199">
          <cell r="C199">
            <v>4382</v>
          </cell>
          <cell r="D199">
            <v>3462</v>
          </cell>
          <cell r="E199">
            <v>399</v>
          </cell>
          <cell r="F199">
            <v>239</v>
          </cell>
          <cell r="G199">
            <v>0</v>
          </cell>
          <cell r="H199">
            <v>0</v>
          </cell>
          <cell r="I199">
            <v>81</v>
          </cell>
          <cell r="J199">
            <v>98</v>
          </cell>
          <cell r="K199">
            <v>0</v>
          </cell>
          <cell r="L199">
            <v>0</v>
          </cell>
          <cell r="O199">
            <v>1607</v>
          </cell>
          <cell r="P199">
            <v>2217</v>
          </cell>
          <cell r="R199">
            <v>2281</v>
          </cell>
          <cell r="T199">
            <v>0</v>
          </cell>
          <cell r="U199">
            <v>457</v>
          </cell>
          <cell r="V199">
            <v>300</v>
          </cell>
          <cell r="Y199">
            <v>1169</v>
          </cell>
          <cell r="Z199">
            <v>2192</v>
          </cell>
          <cell r="AA199">
            <v>663</v>
          </cell>
          <cell r="AB199">
            <v>8</v>
          </cell>
          <cell r="AC199">
            <v>4</v>
          </cell>
          <cell r="AD199">
            <v>0</v>
          </cell>
          <cell r="AE199">
            <v>1246</v>
          </cell>
          <cell r="AF199">
            <v>0</v>
          </cell>
          <cell r="AG199">
            <v>117</v>
          </cell>
          <cell r="AH199">
            <v>24</v>
          </cell>
          <cell r="AI199">
            <v>904</v>
          </cell>
          <cell r="AK199">
            <v>0</v>
          </cell>
          <cell r="AM199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O203">
            <v>1</v>
          </cell>
          <cell r="P203">
            <v>0</v>
          </cell>
          <cell r="R203">
            <v>0</v>
          </cell>
          <cell r="T203">
            <v>0</v>
          </cell>
          <cell r="U203">
            <v>0</v>
          </cell>
          <cell r="V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K203">
            <v>0</v>
          </cell>
          <cell r="AM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2</v>
          </cell>
          <cell r="K204">
            <v>0</v>
          </cell>
          <cell r="L204">
            <v>0</v>
          </cell>
          <cell r="O204">
            <v>1</v>
          </cell>
          <cell r="P204">
            <v>0</v>
          </cell>
          <cell r="R204">
            <v>0</v>
          </cell>
          <cell r="T204">
            <v>0</v>
          </cell>
          <cell r="U204">
            <v>0</v>
          </cell>
          <cell r="V204">
            <v>0</v>
          </cell>
          <cell r="Y204">
            <v>0</v>
          </cell>
          <cell r="Z204">
            <v>0</v>
          </cell>
          <cell r="AA204">
            <v>1</v>
          </cell>
          <cell r="AB204">
            <v>0</v>
          </cell>
          <cell r="AC204">
            <v>2</v>
          </cell>
          <cell r="AD204">
            <v>942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318</v>
          </cell>
          <cell r="AK204">
            <v>0</v>
          </cell>
          <cell r="AM204">
            <v>0</v>
          </cell>
        </row>
        <row r="205"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47</v>
          </cell>
          <cell r="K205">
            <v>0</v>
          </cell>
          <cell r="L205">
            <v>0</v>
          </cell>
          <cell r="O205">
            <v>8</v>
          </cell>
          <cell r="P205">
            <v>0</v>
          </cell>
          <cell r="R205">
            <v>0</v>
          </cell>
          <cell r="T205">
            <v>0</v>
          </cell>
          <cell r="U205">
            <v>0</v>
          </cell>
          <cell r="V205">
            <v>0</v>
          </cell>
          <cell r="Y205">
            <v>0</v>
          </cell>
          <cell r="Z205">
            <v>0</v>
          </cell>
          <cell r="AA205">
            <v>18</v>
          </cell>
          <cell r="AB205">
            <v>0</v>
          </cell>
          <cell r="AC205">
            <v>2</v>
          </cell>
          <cell r="AD205">
            <v>1083.5999999999999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223.1</v>
          </cell>
          <cell r="AK205">
            <v>0</v>
          </cell>
          <cell r="AM205">
            <v>0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O206">
            <v>0</v>
          </cell>
          <cell r="P206">
            <v>0</v>
          </cell>
          <cell r="R206">
            <v>0</v>
          </cell>
          <cell r="T206">
            <v>0</v>
          </cell>
          <cell r="U206">
            <v>0</v>
          </cell>
          <cell r="V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K206">
            <v>0</v>
          </cell>
          <cell r="AM206">
            <v>0</v>
          </cell>
        </row>
        <row r="207">
          <cell r="C207">
            <v>6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30</v>
          </cell>
          <cell r="K207">
            <v>0</v>
          </cell>
          <cell r="L207">
            <v>0</v>
          </cell>
          <cell r="O207">
            <v>6</v>
          </cell>
          <cell r="P207">
            <v>0</v>
          </cell>
          <cell r="R207">
            <v>15</v>
          </cell>
          <cell r="T207">
            <v>0</v>
          </cell>
          <cell r="U207">
            <v>0</v>
          </cell>
          <cell r="V207">
            <v>0</v>
          </cell>
          <cell r="Y207">
            <v>0</v>
          </cell>
          <cell r="Z207">
            <v>2</v>
          </cell>
          <cell r="AA207">
            <v>0</v>
          </cell>
          <cell r="AB207">
            <v>23</v>
          </cell>
          <cell r="AC207">
            <v>0</v>
          </cell>
          <cell r="AD207">
            <v>498</v>
          </cell>
          <cell r="AE207">
            <v>4</v>
          </cell>
          <cell r="AF207">
            <v>0</v>
          </cell>
          <cell r="AG207">
            <v>3</v>
          </cell>
          <cell r="AH207">
            <v>2</v>
          </cell>
          <cell r="AI207">
            <v>310</v>
          </cell>
          <cell r="AK207">
            <v>0</v>
          </cell>
          <cell r="AM207">
            <v>0</v>
          </cell>
        </row>
        <row r="208">
          <cell r="C208">
            <v>282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1069</v>
          </cell>
          <cell r="K208">
            <v>0</v>
          </cell>
          <cell r="L208">
            <v>0</v>
          </cell>
          <cell r="O208">
            <v>100</v>
          </cell>
          <cell r="P208">
            <v>0</v>
          </cell>
          <cell r="R208">
            <v>197</v>
          </cell>
          <cell r="T208">
            <v>0</v>
          </cell>
          <cell r="U208">
            <v>0</v>
          </cell>
          <cell r="V208">
            <v>0</v>
          </cell>
          <cell r="Y208">
            <v>0</v>
          </cell>
          <cell r="Z208">
            <v>26</v>
          </cell>
          <cell r="AA208">
            <v>0</v>
          </cell>
          <cell r="AB208">
            <v>369</v>
          </cell>
          <cell r="AC208">
            <v>0</v>
          </cell>
          <cell r="AD208">
            <v>611</v>
          </cell>
          <cell r="AE208">
            <v>35</v>
          </cell>
          <cell r="AF208">
            <v>0</v>
          </cell>
          <cell r="AG208">
            <v>165</v>
          </cell>
          <cell r="AH208">
            <v>21</v>
          </cell>
          <cell r="AI208">
            <v>457</v>
          </cell>
          <cell r="AK208">
            <v>0</v>
          </cell>
          <cell r="AM208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O212">
            <v>3</v>
          </cell>
          <cell r="P212">
            <v>3</v>
          </cell>
          <cell r="R212">
            <v>26</v>
          </cell>
          <cell r="T212">
            <v>5</v>
          </cell>
          <cell r="U212">
            <v>6</v>
          </cell>
          <cell r="V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K212">
            <v>0</v>
          </cell>
          <cell r="AM212">
            <v>0</v>
          </cell>
        </row>
        <row r="213">
          <cell r="C213">
            <v>32</v>
          </cell>
          <cell r="D213">
            <v>11</v>
          </cell>
          <cell r="E213">
            <v>86</v>
          </cell>
          <cell r="F213">
            <v>23</v>
          </cell>
          <cell r="G213">
            <v>0</v>
          </cell>
          <cell r="H213">
            <v>0</v>
          </cell>
          <cell r="I213">
            <v>0</v>
          </cell>
          <cell r="J213">
            <v>1</v>
          </cell>
          <cell r="K213">
            <v>0</v>
          </cell>
          <cell r="L213">
            <v>0</v>
          </cell>
          <cell r="O213">
            <v>35</v>
          </cell>
          <cell r="P213">
            <v>50</v>
          </cell>
          <cell r="R213">
            <v>272</v>
          </cell>
          <cell r="T213">
            <v>6</v>
          </cell>
          <cell r="U213">
            <v>18</v>
          </cell>
          <cell r="V213">
            <v>0</v>
          </cell>
          <cell r="Y213">
            <v>3</v>
          </cell>
          <cell r="Z213">
            <v>74</v>
          </cell>
          <cell r="AA213">
            <v>113</v>
          </cell>
          <cell r="AB213">
            <v>0</v>
          </cell>
          <cell r="AC213">
            <v>0</v>
          </cell>
          <cell r="AD213">
            <v>0</v>
          </cell>
          <cell r="AE213">
            <v>6</v>
          </cell>
          <cell r="AF213">
            <v>0</v>
          </cell>
          <cell r="AG213">
            <v>28</v>
          </cell>
          <cell r="AH213">
            <v>38</v>
          </cell>
          <cell r="AI213">
            <v>51</v>
          </cell>
          <cell r="AK213">
            <v>0</v>
          </cell>
          <cell r="AM213">
            <v>0</v>
          </cell>
        </row>
        <row r="214">
          <cell r="C214">
            <v>980.5</v>
          </cell>
          <cell r="D214">
            <v>327</v>
          </cell>
          <cell r="E214">
            <v>481.20000000000005</v>
          </cell>
          <cell r="F214">
            <v>96.7</v>
          </cell>
          <cell r="G214">
            <v>0</v>
          </cell>
          <cell r="H214">
            <v>0</v>
          </cell>
          <cell r="I214">
            <v>0</v>
          </cell>
          <cell r="J214">
            <v>87.8</v>
          </cell>
          <cell r="K214">
            <v>0</v>
          </cell>
          <cell r="L214">
            <v>0</v>
          </cell>
          <cell r="O214">
            <v>13.1</v>
          </cell>
          <cell r="P214">
            <v>45</v>
          </cell>
          <cell r="R214">
            <v>475</v>
          </cell>
          <cell r="T214">
            <v>11.4</v>
          </cell>
          <cell r="U214">
            <v>47.9</v>
          </cell>
          <cell r="V214">
            <v>0</v>
          </cell>
          <cell r="Y214">
            <v>31.1</v>
          </cell>
          <cell r="Z214">
            <v>433.6</v>
          </cell>
          <cell r="AA214">
            <v>397.40000000000003</v>
          </cell>
          <cell r="AB214">
            <v>0</v>
          </cell>
          <cell r="AC214">
            <v>0</v>
          </cell>
          <cell r="AD214">
            <v>0</v>
          </cell>
          <cell r="AE214">
            <v>67</v>
          </cell>
          <cell r="AF214">
            <v>0</v>
          </cell>
          <cell r="AG214">
            <v>37.200000000000003</v>
          </cell>
          <cell r="AH214">
            <v>93.8</v>
          </cell>
          <cell r="AI214">
            <v>165.2</v>
          </cell>
          <cell r="AK214">
            <v>0</v>
          </cell>
          <cell r="AM214">
            <v>0</v>
          </cell>
        </row>
      </sheetData>
      <sheetData sheetId="8" refreshError="1">
        <row r="21">
          <cell r="B21">
            <v>442586.16129032301</v>
          </cell>
          <cell r="D21">
            <v>449260</v>
          </cell>
          <cell r="E21">
            <v>446900</v>
          </cell>
          <cell r="F21">
            <v>447280</v>
          </cell>
        </row>
        <row r="22">
          <cell r="B22">
            <v>30089.552238806002</v>
          </cell>
          <cell r="D22">
            <v>29237</v>
          </cell>
          <cell r="E22">
            <v>29928</v>
          </cell>
          <cell r="F22">
            <v>29930</v>
          </cell>
        </row>
        <row r="23">
          <cell r="B23">
            <v>27730.616010854799</v>
          </cell>
          <cell r="D23">
            <v>25584.233</v>
          </cell>
          <cell r="E23">
            <v>26417.667000000001</v>
          </cell>
          <cell r="F23">
            <v>29055</v>
          </cell>
        </row>
        <row r="24">
          <cell r="B24">
            <v>409709.67741935502</v>
          </cell>
          <cell r="D24">
            <v>418116.67</v>
          </cell>
          <cell r="E24">
            <v>414780</v>
          </cell>
          <cell r="F24">
            <v>414940</v>
          </cell>
        </row>
        <row r="25">
          <cell r="B25">
            <v>3732.2903225806499</v>
          </cell>
          <cell r="D25">
            <v>3717.6</v>
          </cell>
          <cell r="E25">
            <v>3717.6</v>
          </cell>
          <cell r="F25">
            <v>4960.3999999999996</v>
          </cell>
        </row>
        <row r="28">
          <cell r="D28">
            <v>81</v>
          </cell>
          <cell r="E28">
            <v>-89.743000000000094</v>
          </cell>
        </row>
        <row r="29">
          <cell r="B29">
            <v>97.620645161290298</v>
          </cell>
          <cell r="E29">
            <v>133.6</v>
          </cell>
        </row>
        <row r="30">
          <cell r="B30">
            <v>10.008064516129</v>
          </cell>
          <cell r="E30">
            <v>6.7</v>
          </cell>
        </row>
        <row r="31">
          <cell r="B31">
            <v>7.58709677419355</v>
          </cell>
          <cell r="E31">
            <v>0</v>
          </cell>
        </row>
        <row r="35">
          <cell r="B35">
            <v>366885.48387096799</v>
          </cell>
          <cell r="D35">
            <v>385150</v>
          </cell>
          <cell r="E35">
            <v>368200</v>
          </cell>
          <cell r="F35">
            <v>373450</v>
          </cell>
        </row>
        <row r="36">
          <cell r="B36">
            <v>23222.002713704202</v>
          </cell>
          <cell r="D36">
            <v>24070</v>
          </cell>
          <cell r="E36">
            <v>23000</v>
          </cell>
          <cell r="F36">
            <v>23015</v>
          </cell>
        </row>
        <row r="37">
          <cell r="B37">
            <v>23028.016282225199</v>
          </cell>
          <cell r="D37">
            <v>23973.267</v>
          </cell>
          <cell r="E37">
            <v>22898.400000000001</v>
          </cell>
          <cell r="F37">
            <v>23156</v>
          </cell>
        </row>
        <row r="38">
          <cell r="B38">
            <v>339543.35483870999</v>
          </cell>
          <cell r="D38">
            <v>358511</v>
          </cell>
          <cell r="E38">
            <v>339573</v>
          </cell>
          <cell r="F38">
            <v>343986</v>
          </cell>
        </row>
        <row r="39">
          <cell r="B39">
            <v>2158.9354838709701</v>
          </cell>
          <cell r="D39">
            <v>2171.6</v>
          </cell>
          <cell r="E39">
            <v>2078.2339999999999</v>
          </cell>
          <cell r="F39">
            <v>2175.5940000000001</v>
          </cell>
        </row>
        <row r="42">
          <cell r="D42">
            <v>-67</v>
          </cell>
          <cell r="E42">
            <v>-9</v>
          </cell>
        </row>
        <row r="43">
          <cell r="B43">
            <v>135.841935483871</v>
          </cell>
          <cell r="E43">
            <v>181.4</v>
          </cell>
        </row>
        <row r="44">
          <cell r="B44">
            <v>21.054838709677401</v>
          </cell>
          <cell r="E44">
            <v>36.4</v>
          </cell>
        </row>
        <row r="45">
          <cell r="B45">
            <v>1.10967741935484</v>
          </cell>
          <cell r="E45">
            <v>0.4</v>
          </cell>
        </row>
        <row r="49">
          <cell r="B49">
            <v>58995.612903225803</v>
          </cell>
          <cell r="D49">
            <v>55196.667000000001</v>
          </cell>
          <cell r="E49">
            <v>59600</v>
          </cell>
          <cell r="F49">
            <v>59121</v>
          </cell>
        </row>
        <row r="50">
          <cell r="B50">
            <v>19860.635006784301</v>
          </cell>
          <cell r="D50">
            <v>18690</v>
          </cell>
          <cell r="E50">
            <v>19701</v>
          </cell>
          <cell r="F50">
            <v>19467</v>
          </cell>
        </row>
        <row r="51">
          <cell r="B51">
            <v>19833.964721845299</v>
          </cell>
          <cell r="D51">
            <v>18633.2</v>
          </cell>
          <cell r="E51">
            <v>19584.599999999999</v>
          </cell>
          <cell r="F51">
            <v>14932</v>
          </cell>
        </row>
        <row r="52">
          <cell r="B52">
            <v>64195.7419354839</v>
          </cell>
          <cell r="D52">
            <v>62116.667000000001</v>
          </cell>
          <cell r="E52">
            <v>65000</v>
          </cell>
          <cell r="F52">
            <v>63625</v>
          </cell>
        </row>
        <row r="53">
          <cell r="B53">
            <v>206.58064516128999</v>
          </cell>
          <cell r="D53">
            <v>201.934</v>
          </cell>
          <cell r="E53">
            <v>201.934</v>
          </cell>
          <cell r="F53">
            <v>203.1</v>
          </cell>
        </row>
        <row r="56">
          <cell r="D56">
            <v>-59</v>
          </cell>
          <cell r="E56">
            <v>-190.4</v>
          </cell>
        </row>
        <row r="57">
          <cell r="B57">
            <v>161.61612903225799</v>
          </cell>
          <cell r="E57">
            <v>386</v>
          </cell>
        </row>
        <row r="58">
          <cell r="B58">
            <v>21.522580645161302</v>
          </cell>
          <cell r="E58">
            <v>9</v>
          </cell>
        </row>
        <row r="59">
          <cell r="B59">
            <v>2.2677419354838699</v>
          </cell>
          <cell r="E59">
            <v>0</v>
          </cell>
        </row>
        <row r="63">
          <cell r="B63">
            <v>3766.2580645161302</v>
          </cell>
          <cell r="D63">
            <v>4066</v>
          </cell>
          <cell r="E63">
            <v>3943</v>
          </cell>
          <cell r="F63">
            <v>3946</v>
          </cell>
        </row>
        <row r="64">
          <cell r="B64">
            <v>2325.0366350067802</v>
          </cell>
          <cell r="D64">
            <v>2189</v>
          </cell>
          <cell r="E64">
            <v>2454</v>
          </cell>
          <cell r="F64">
            <v>2487</v>
          </cell>
        </row>
        <row r="65">
          <cell r="B65">
            <v>2307.1587516960699</v>
          </cell>
          <cell r="D65">
            <v>2172.6999999999998</v>
          </cell>
          <cell r="E65">
            <v>2482.3000000000002</v>
          </cell>
          <cell r="F65">
            <v>2632</v>
          </cell>
        </row>
        <row r="66">
          <cell r="B66">
            <v>5377.5806451612898</v>
          </cell>
          <cell r="D66">
            <v>5104.2332999999999</v>
          </cell>
          <cell r="E66">
            <v>5357.5666000000001</v>
          </cell>
          <cell r="F66">
            <v>5371</v>
          </cell>
        </row>
        <row r="67">
          <cell r="B67">
            <v>26.616129032258101</v>
          </cell>
          <cell r="D67">
            <v>25.53</v>
          </cell>
          <cell r="E67">
            <v>28.8</v>
          </cell>
          <cell r="F67">
            <v>28.8</v>
          </cell>
        </row>
        <row r="70">
          <cell r="D70">
            <v>14</v>
          </cell>
          <cell r="E70">
            <v>59</v>
          </cell>
        </row>
        <row r="71">
          <cell r="B71">
            <v>3.4774193548387098</v>
          </cell>
          <cell r="E71">
            <v>4.7</v>
          </cell>
        </row>
        <row r="72">
          <cell r="B72">
            <v>0</v>
          </cell>
          <cell r="E72">
            <v>0</v>
          </cell>
        </row>
        <row r="73">
          <cell r="B73">
            <v>0</v>
          </cell>
          <cell r="E73">
            <v>0</v>
          </cell>
        </row>
        <row r="77">
          <cell r="B77">
            <v>74539.096774193502</v>
          </cell>
          <cell r="D77">
            <v>63623</v>
          </cell>
          <cell r="E77">
            <v>75106</v>
          </cell>
          <cell r="F77">
            <v>78121</v>
          </cell>
        </row>
        <row r="78">
          <cell r="B78">
            <v>10736.4993215739</v>
          </cell>
          <cell r="D78">
            <v>8521</v>
          </cell>
          <cell r="E78">
            <v>10794</v>
          </cell>
          <cell r="F78">
            <v>10800</v>
          </cell>
        </row>
        <row r="79">
          <cell r="B79">
            <v>10258.6485753053</v>
          </cell>
          <cell r="D79">
            <v>7899</v>
          </cell>
          <cell r="E79">
            <v>10019</v>
          </cell>
          <cell r="F79">
            <v>10486</v>
          </cell>
        </row>
        <row r="80">
          <cell r="B80">
            <v>56426.419354838697</v>
          </cell>
          <cell r="D80">
            <v>54950</v>
          </cell>
          <cell r="E80">
            <v>56960</v>
          </cell>
          <cell r="F80">
            <v>60270</v>
          </cell>
        </row>
        <row r="81">
          <cell r="B81">
            <v>1577.3548387096801</v>
          </cell>
          <cell r="D81">
            <v>1166</v>
          </cell>
          <cell r="E81">
            <v>1504</v>
          </cell>
          <cell r="F81">
            <v>1557</v>
          </cell>
        </row>
        <row r="84">
          <cell r="D84">
            <v>-55.2</v>
          </cell>
          <cell r="E84">
            <v>83.898499999999999</v>
          </cell>
        </row>
        <row r="85">
          <cell r="B85">
            <v>102.723870967742</v>
          </cell>
          <cell r="E85">
            <v>101.44</v>
          </cell>
        </row>
        <row r="86">
          <cell r="B86">
            <v>12.2261290322581</v>
          </cell>
          <cell r="E86">
            <v>1.21</v>
          </cell>
        </row>
        <row r="87">
          <cell r="B87">
            <v>8.6238709677419401</v>
          </cell>
          <cell r="E87">
            <v>8.44</v>
          </cell>
        </row>
        <row r="91">
          <cell r="B91">
            <v>104569.774193548</v>
          </cell>
          <cell r="D91">
            <v>91158</v>
          </cell>
          <cell r="E91">
            <v>105315</v>
          </cell>
          <cell r="F91">
            <v>105315</v>
          </cell>
        </row>
        <row r="92">
          <cell r="B92">
            <v>34697.421981004103</v>
          </cell>
          <cell r="D92">
            <v>29990</v>
          </cell>
          <cell r="E92">
            <v>34374</v>
          </cell>
          <cell r="F92">
            <v>34374</v>
          </cell>
        </row>
        <row r="93">
          <cell r="B93">
            <v>34309.058344640398</v>
          </cell>
          <cell r="D93">
            <v>29491</v>
          </cell>
          <cell r="E93">
            <v>34670</v>
          </cell>
          <cell r="F93">
            <v>35808</v>
          </cell>
        </row>
        <row r="94">
          <cell r="B94">
            <v>85650.225806451606</v>
          </cell>
          <cell r="D94">
            <v>80220</v>
          </cell>
          <cell r="E94">
            <v>86272</v>
          </cell>
          <cell r="F94">
            <v>86061</v>
          </cell>
        </row>
        <row r="95">
          <cell r="B95">
            <v>5890.5161290322603</v>
          </cell>
          <cell r="D95">
            <v>5781</v>
          </cell>
          <cell r="E95">
            <v>5781</v>
          </cell>
          <cell r="F95">
            <v>5976</v>
          </cell>
        </row>
        <row r="98">
          <cell r="D98">
            <v>-147</v>
          </cell>
          <cell r="E98">
            <v>155</v>
          </cell>
        </row>
        <row r="99">
          <cell r="B99">
            <v>119.41935483871001</v>
          </cell>
          <cell r="E99">
            <v>111</v>
          </cell>
        </row>
        <row r="100">
          <cell r="B100">
            <v>43.548387096774199</v>
          </cell>
          <cell r="E100">
            <v>35</v>
          </cell>
        </row>
        <row r="101">
          <cell r="B101">
            <v>8.8709677419354804</v>
          </cell>
          <cell r="E101">
            <v>6</v>
          </cell>
        </row>
        <row r="105">
          <cell r="B105">
            <v>3334.83870967742</v>
          </cell>
          <cell r="D105">
            <v>2139</v>
          </cell>
          <cell r="E105">
            <v>2985</v>
          </cell>
          <cell r="F105">
            <v>3419</v>
          </cell>
        </row>
        <row r="106">
          <cell r="B106">
            <v>3220.65671641791</v>
          </cell>
          <cell r="D106">
            <v>1945</v>
          </cell>
          <cell r="E106">
            <v>2908</v>
          </cell>
          <cell r="F106">
            <v>3199</v>
          </cell>
        </row>
        <row r="107">
          <cell r="B107">
            <v>3048.4233378561698</v>
          </cell>
          <cell r="D107">
            <v>2072</v>
          </cell>
          <cell r="E107">
            <v>3177</v>
          </cell>
          <cell r="F107">
            <v>3174</v>
          </cell>
        </row>
        <row r="108">
          <cell r="B108">
            <v>0</v>
          </cell>
          <cell r="D108">
            <v>0</v>
          </cell>
          <cell r="E108">
            <v>0</v>
          </cell>
          <cell r="F108">
            <v>0</v>
          </cell>
        </row>
        <row r="109">
          <cell r="B109">
            <v>137.928387096774</v>
          </cell>
          <cell r="D109">
            <v>109.5</v>
          </cell>
          <cell r="E109">
            <v>130.4</v>
          </cell>
          <cell r="F109">
            <v>130.4</v>
          </cell>
        </row>
        <row r="112">
          <cell r="D112">
            <v>20</v>
          </cell>
          <cell r="E112">
            <v>0</v>
          </cell>
        </row>
        <row r="113">
          <cell r="B113">
            <v>12.5612903225806</v>
          </cell>
          <cell r="E113">
            <v>8</v>
          </cell>
        </row>
        <row r="114">
          <cell r="B114">
            <v>7.7096774193548399</v>
          </cell>
          <cell r="E114">
            <v>0</v>
          </cell>
        </row>
        <row r="115">
          <cell r="B115">
            <v>0</v>
          </cell>
          <cell r="E115">
            <v>0</v>
          </cell>
        </row>
        <row r="119">
          <cell r="B119">
            <v>3321.4193548387102</v>
          </cell>
          <cell r="D119">
            <v>3185</v>
          </cell>
          <cell r="E119">
            <v>3297</v>
          </cell>
          <cell r="F119">
            <v>3309</v>
          </cell>
        </row>
        <row r="120">
          <cell r="B120">
            <v>1410.88738127544</v>
          </cell>
          <cell r="D120">
            <v>1041</v>
          </cell>
          <cell r="E120">
            <v>1386</v>
          </cell>
          <cell r="F120">
            <v>1388</v>
          </cell>
        </row>
        <row r="121">
          <cell r="B121">
            <v>1403.36499321574</v>
          </cell>
          <cell r="D121">
            <v>1029</v>
          </cell>
          <cell r="E121">
            <v>1371</v>
          </cell>
          <cell r="F121">
            <v>1394</v>
          </cell>
        </row>
        <row r="122">
          <cell r="B122">
            <v>3405.3225806451601</v>
          </cell>
          <cell r="D122">
            <v>3329</v>
          </cell>
          <cell r="E122">
            <v>3682</v>
          </cell>
          <cell r="F122">
            <v>3690</v>
          </cell>
        </row>
        <row r="123">
          <cell r="B123">
            <v>103.354838709677</v>
          </cell>
          <cell r="D123">
            <v>77.2</v>
          </cell>
          <cell r="E123">
            <v>102.7</v>
          </cell>
          <cell r="F123">
            <v>106.2</v>
          </cell>
        </row>
        <row r="126">
          <cell r="D126">
            <v>10.9</v>
          </cell>
          <cell r="E126">
            <v>-18</v>
          </cell>
        </row>
        <row r="127">
          <cell r="B127">
            <v>3.5354838709677399</v>
          </cell>
          <cell r="E127">
            <v>27.6</v>
          </cell>
        </row>
        <row r="128">
          <cell r="B128">
            <v>2.3838709677419399</v>
          </cell>
          <cell r="E128">
            <v>0</v>
          </cell>
        </row>
        <row r="129">
          <cell r="B129">
            <v>3.5483870967741901E-2</v>
          </cell>
          <cell r="E129">
            <v>0</v>
          </cell>
        </row>
      </sheetData>
      <sheetData sheetId="9" refreshError="1"/>
      <sheetData sheetId="10" refreshError="1">
        <row r="37">
          <cell r="I37">
            <v>109639</v>
          </cell>
          <cell r="J37">
            <v>112174</v>
          </cell>
          <cell r="K37">
            <v>112180</v>
          </cell>
          <cell r="N37">
            <v>8554820</v>
          </cell>
          <cell r="O37">
            <v>8604170</v>
          </cell>
          <cell r="P37">
            <v>8612180</v>
          </cell>
        </row>
        <row r="38">
          <cell r="I38">
            <v>15490</v>
          </cell>
          <cell r="J38">
            <v>15490</v>
          </cell>
          <cell r="K38">
            <v>18342</v>
          </cell>
          <cell r="N38">
            <v>1164782.99</v>
          </cell>
          <cell r="O38">
            <v>1164782.99</v>
          </cell>
          <cell r="P38">
            <v>1258083</v>
          </cell>
        </row>
        <row r="39">
          <cell r="I39">
            <v>15490</v>
          </cell>
          <cell r="J39">
            <v>15490</v>
          </cell>
          <cell r="K39">
            <v>18342</v>
          </cell>
          <cell r="N39">
            <v>1164782.99</v>
          </cell>
          <cell r="O39">
            <v>1164782.99</v>
          </cell>
          <cell r="P39">
            <v>1258083</v>
          </cell>
        </row>
        <row r="40">
          <cell r="I40">
            <v>0</v>
          </cell>
          <cell r="J40">
            <v>0</v>
          </cell>
          <cell r="K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I41">
            <v>14870.4</v>
          </cell>
          <cell r="J41">
            <v>14870.4</v>
          </cell>
          <cell r="K41">
            <v>17896.311000000002</v>
          </cell>
          <cell r="N41">
            <v>1115780.5850000002</v>
          </cell>
          <cell r="O41">
            <v>1115780.5850000002</v>
          </cell>
          <cell r="P41">
            <v>1223589.3060000001</v>
          </cell>
        </row>
        <row r="42">
          <cell r="I42">
            <v>14870.4</v>
          </cell>
          <cell r="J42">
            <v>14870.4</v>
          </cell>
          <cell r="K42">
            <v>17896.311000000002</v>
          </cell>
          <cell r="N42">
            <v>1115780.5850000002</v>
          </cell>
          <cell r="O42">
            <v>1115780.5850000002</v>
          </cell>
          <cell r="P42">
            <v>1223589.3060000001</v>
          </cell>
        </row>
        <row r="43">
          <cell r="I43">
            <v>0</v>
          </cell>
          <cell r="J43">
            <v>0</v>
          </cell>
          <cell r="K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600.13199999999995</v>
          </cell>
          <cell r="J44">
            <v>600.13199999999995</v>
          </cell>
          <cell r="K44">
            <v>600.13199999999995</v>
          </cell>
          <cell r="N44">
            <v>45123.107000000004</v>
          </cell>
          <cell r="O44">
            <v>45123.107000000004</v>
          </cell>
          <cell r="P44">
            <v>48628.101000000002</v>
          </cell>
        </row>
        <row r="45">
          <cell r="I45">
            <v>600.13199999999995</v>
          </cell>
          <cell r="J45">
            <v>600.13199999999995</v>
          </cell>
          <cell r="K45">
            <v>600.13199999999995</v>
          </cell>
          <cell r="N45">
            <v>45123.107000000004</v>
          </cell>
          <cell r="O45">
            <v>45123.107000000004</v>
          </cell>
          <cell r="P45">
            <v>48628.101000000002</v>
          </cell>
        </row>
        <row r="46">
          <cell r="I46">
            <v>0</v>
          </cell>
          <cell r="J46">
            <v>0</v>
          </cell>
          <cell r="K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I47">
            <v>208</v>
          </cell>
          <cell r="J47">
            <v>208</v>
          </cell>
          <cell r="K47">
            <v>208</v>
          </cell>
          <cell r="N47">
            <v>15261.022000000001</v>
          </cell>
          <cell r="O47">
            <v>15261.022000000001</v>
          </cell>
          <cell r="P47">
            <v>15261</v>
          </cell>
        </row>
        <row r="48">
          <cell r="I48">
            <v>208</v>
          </cell>
          <cell r="J48">
            <v>208</v>
          </cell>
          <cell r="K48">
            <v>208</v>
          </cell>
          <cell r="N48">
            <v>15261.022000000001</v>
          </cell>
          <cell r="O48">
            <v>15261.022000000001</v>
          </cell>
          <cell r="P48">
            <v>15261</v>
          </cell>
        </row>
        <row r="49">
          <cell r="I49">
            <v>0</v>
          </cell>
          <cell r="J49">
            <v>0</v>
          </cell>
          <cell r="K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I50">
            <v>723.46799999999996</v>
          </cell>
          <cell r="J50">
            <v>723.46799999999996</v>
          </cell>
          <cell r="K50">
            <v>458.43399999999997</v>
          </cell>
          <cell r="N50">
            <v>40951.46</v>
          </cell>
          <cell r="O50">
            <v>40951.46</v>
          </cell>
          <cell r="P50">
            <v>30077.433999999997</v>
          </cell>
        </row>
        <row r="51">
          <cell r="I51">
            <v>723.46799999999996</v>
          </cell>
          <cell r="J51">
            <v>723.46799999999996</v>
          </cell>
          <cell r="K51">
            <v>458.43399999999997</v>
          </cell>
          <cell r="N51">
            <v>40951.46</v>
          </cell>
          <cell r="O51">
            <v>40951.46</v>
          </cell>
          <cell r="P51">
            <v>30077.433999999997</v>
          </cell>
        </row>
        <row r="52">
          <cell r="I52">
            <v>0</v>
          </cell>
          <cell r="J52">
            <v>0</v>
          </cell>
          <cell r="K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I53">
            <v>52</v>
          </cell>
          <cell r="J53">
            <v>52</v>
          </cell>
          <cell r="K53">
            <v>224.745</v>
          </cell>
          <cell r="N53">
            <v>4512.0259999999998</v>
          </cell>
          <cell r="O53">
            <v>4512.0259999999998</v>
          </cell>
          <cell r="P53">
            <v>4454.7449999999999</v>
          </cell>
        </row>
        <row r="54">
          <cell r="I54">
            <v>52</v>
          </cell>
          <cell r="J54">
            <v>52</v>
          </cell>
          <cell r="K54">
            <v>224.745</v>
          </cell>
          <cell r="N54">
            <v>4512.0259999999998</v>
          </cell>
          <cell r="O54">
            <v>4512.0259999999998</v>
          </cell>
          <cell r="P54">
            <v>4454.7449999999999</v>
          </cell>
        </row>
        <row r="55">
          <cell r="I55">
            <v>0</v>
          </cell>
          <cell r="J55">
            <v>0</v>
          </cell>
          <cell r="K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I56">
            <v>13286.8</v>
          </cell>
          <cell r="J56">
            <v>13286.8</v>
          </cell>
          <cell r="K56">
            <v>16405</v>
          </cell>
          <cell r="N56">
            <v>1009932.426</v>
          </cell>
          <cell r="O56">
            <v>1009932.426</v>
          </cell>
          <cell r="P56">
            <v>1125168</v>
          </cell>
        </row>
        <row r="57">
          <cell r="I57">
            <v>13286.8</v>
          </cell>
          <cell r="J57">
            <v>13286.8</v>
          </cell>
          <cell r="K57">
            <v>16405</v>
          </cell>
          <cell r="N57">
            <v>1009932.426</v>
          </cell>
          <cell r="O57">
            <v>1009932.426</v>
          </cell>
          <cell r="P57">
            <v>1125168</v>
          </cell>
        </row>
        <row r="58">
          <cell r="I58">
            <v>0</v>
          </cell>
          <cell r="J58">
            <v>0</v>
          </cell>
          <cell r="K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I59">
            <v>619.6</v>
          </cell>
          <cell r="J59">
            <v>619.6</v>
          </cell>
          <cell r="K59">
            <v>445.68900000000008</v>
          </cell>
          <cell r="N59">
            <v>49002.145000000004</v>
          </cell>
          <cell r="O59">
            <v>49002.145000000004</v>
          </cell>
          <cell r="P59">
            <v>34493.924999999996</v>
          </cell>
        </row>
        <row r="60">
          <cell r="I60">
            <v>619.6</v>
          </cell>
          <cell r="J60">
            <v>619.6</v>
          </cell>
          <cell r="K60">
            <v>445.68900000000008</v>
          </cell>
          <cell r="N60">
            <v>49002.145000000004</v>
          </cell>
          <cell r="O60">
            <v>49002.145000000004</v>
          </cell>
          <cell r="P60">
            <v>34493.924999999996</v>
          </cell>
        </row>
        <row r="61">
          <cell r="I61">
            <v>0</v>
          </cell>
          <cell r="J61">
            <v>0</v>
          </cell>
          <cell r="K61">
            <v>0</v>
          </cell>
          <cell r="N61">
            <v>0</v>
          </cell>
          <cell r="O61">
            <v>0</v>
          </cell>
          <cell r="P61">
            <v>0</v>
          </cell>
        </row>
        <row r="66">
          <cell r="I66">
            <v>90235</v>
          </cell>
          <cell r="J66">
            <v>86625</v>
          </cell>
          <cell r="K66">
            <v>86519</v>
          </cell>
          <cell r="N66">
            <v>6920975</v>
          </cell>
          <cell r="O66">
            <v>6713953</v>
          </cell>
          <cell r="P66">
            <v>6697241</v>
          </cell>
        </row>
        <row r="67">
          <cell r="I67">
            <v>8973.6</v>
          </cell>
          <cell r="J67">
            <v>8587.732</v>
          </cell>
          <cell r="K67">
            <v>8673</v>
          </cell>
          <cell r="N67">
            <v>653869.58000000007</v>
          </cell>
          <cell r="O67">
            <v>639086.28099999996</v>
          </cell>
          <cell r="P67">
            <v>640342</v>
          </cell>
        </row>
        <row r="68">
          <cell r="I68">
            <v>8973.6</v>
          </cell>
          <cell r="J68">
            <v>8587.732</v>
          </cell>
          <cell r="K68">
            <v>8673</v>
          </cell>
          <cell r="N68">
            <v>653869.58000000007</v>
          </cell>
          <cell r="O68">
            <v>639086.28099999996</v>
          </cell>
          <cell r="P68">
            <v>640342</v>
          </cell>
        </row>
        <row r="69">
          <cell r="I69">
            <v>0</v>
          </cell>
          <cell r="J69">
            <v>0</v>
          </cell>
          <cell r="K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I70">
            <v>8686.4</v>
          </cell>
          <cell r="J70">
            <v>8312.9359999999997</v>
          </cell>
          <cell r="K70">
            <v>8652.8869999999988</v>
          </cell>
          <cell r="N70">
            <v>626896.36199999996</v>
          </cell>
          <cell r="O70">
            <v>612777.68500000006</v>
          </cell>
          <cell r="P70">
            <v>625883.02</v>
          </cell>
        </row>
        <row r="71">
          <cell r="I71">
            <v>8686.4</v>
          </cell>
          <cell r="J71">
            <v>8312.9359999999997</v>
          </cell>
          <cell r="K71">
            <v>8652.8869999999988</v>
          </cell>
          <cell r="N71">
            <v>626896.36199999996</v>
          </cell>
          <cell r="O71">
            <v>612777.68500000006</v>
          </cell>
          <cell r="P71">
            <v>625883.02</v>
          </cell>
        </row>
        <row r="72">
          <cell r="I72">
            <v>0</v>
          </cell>
          <cell r="J72">
            <v>0</v>
          </cell>
          <cell r="K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347.6</v>
          </cell>
          <cell r="J73">
            <v>332.66800000000001</v>
          </cell>
          <cell r="K73">
            <v>347.6</v>
          </cell>
          <cell r="N73">
            <v>25330.592000000001</v>
          </cell>
          <cell r="O73">
            <v>24756.272000000001</v>
          </cell>
          <cell r="P73">
            <v>24819.151000000002</v>
          </cell>
        </row>
        <row r="74">
          <cell r="I74">
            <v>347.6</v>
          </cell>
          <cell r="J74">
            <v>332.66800000000001</v>
          </cell>
          <cell r="K74">
            <v>347.6</v>
          </cell>
          <cell r="N74">
            <v>25330.592000000001</v>
          </cell>
          <cell r="O74">
            <v>24756.272000000001</v>
          </cell>
          <cell r="P74">
            <v>24819.151000000002</v>
          </cell>
        </row>
        <row r="75">
          <cell r="I75">
            <v>0</v>
          </cell>
          <cell r="J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I76">
            <v>236</v>
          </cell>
          <cell r="J76">
            <v>236</v>
          </cell>
          <cell r="K76">
            <v>236</v>
          </cell>
          <cell r="N76">
            <v>12999.978999999999</v>
          </cell>
          <cell r="O76">
            <v>12999.978999999999</v>
          </cell>
          <cell r="P76">
            <v>9537</v>
          </cell>
        </row>
        <row r="77">
          <cell r="I77">
            <v>236</v>
          </cell>
          <cell r="J77">
            <v>236</v>
          </cell>
          <cell r="K77">
            <v>236</v>
          </cell>
          <cell r="N77">
            <v>12999.978999999999</v>
          </cell>
          <cell r="O77">
            <v>12999.978999999999</v>
          </cell>
          <cell r="P77">
            <v>9537</v>
          </cell>
        </row>
        <row r="78">
          <cell r="I78">
            <v>0</v>
          </cell>
          <cell r="J78">
            <v>0</v>
          </cell>
          <cell r="K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I79">
            <v>308.66800000000001</v>
          </cell>
          <cell r="J79">
            <v>308.66800000000001</v>
          </cell>
          <cell r="K79">
            <v>315.28699999999998</v>
          </cell>
          <cell r="N79">
            <v>13318.671</v>
          </cell>
          <cell r="O79">
            <v>13318.671</v>
          </cell>
          <cell r="P79">
            <v>12837.287</v>
          </cell>
        </row>
        <row r="80">
          <cell r="I80">
            <v>308.66800000000001</v>
          </cell>
          <cell r="J80">
            <v>308.66800000000001</v>
          </cell>
          <cell r="K80">
            <v>315.28699999999998</v>
          </cell>
          <cell r="N80">
            <v>13318.671</v>
          </cell>
          <cell r="O80">
            <v>13318.671</v>
          </cell>
          <cell r="P80">
            <v>12837.287</v>
          </cell>
        </row>
        <row r="81">
          <cell r="I81">
            <v>0</v>
          </cell>
          <cell r="J81">
            <v>0</v>
          </cell>
          <cell r="K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I85">
            <v>7794.1319999999996</v>
          </cell>
          <cell r="J85">
            <v>7435.6</v>
          </cell>
          <cell r="K85">
            <v>7754</v>
          </cell>
          <cell r="N85">
            <v>575247.12000000011</v>
          </cell>
          <cell r="O85">
            <v>561702.76300000004</v>
          </cell>
          <cell r="P85">
            <v>578691</v>
          </cell>
        </row>
        <row r="86">
          <cell r="I86">
            <v>7794.1319999999996</v>
          </cell>
          <cell r="J86">
            <v>7435.6</v>
          </cell>
          <cell r="K86">
            <v>7754</v>
          </cell>
          <cell r="N86">
            <v>575247.12000000011</v>
          </cell>
          <cell r="O86">
            <v>561702.76300000004</v>
          </cell>
          <cell r="P86">
            <v>578691</v>
          </cell>
        </row>
        <row r="87">
          <cell r="I87">
            <v>0</v>
          </cell>
          <cell r="J87">
            <v>0</v>
          </cell>
          <cell r="K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287.20000000000016</v>
          </cell>
          <cell r="J88">
            <v>274.79600000000005</v>
          </cell>
          <cell r="K88">
            <v>20.112999999999897</v>
          </cell>
          <cell r="N88">
            <v>26973.218000000001</v>
          </cell>
          <cell r="O88">
            <v>26308.596000000001</v>
          </cell>
          <cell r="P88">
            <v>14458.126</v>
          </cell>
        </row>
        <row r="89">
          <cell r="I89">
            <v>287.20000000000016</v>
          </cell>
          <cell r="J89">
            <v>274.79600000000005</v>
          </cell>
          <cell r="K89">
            <v>20.112999999999897</v>
          </cell>
          <cell r="N89">
            <v>26973.218000000001</v>
          </cell>
          <cell r="O89">
            <v>26308.596000000001</v>
          </cell>
          <cell r="P89">
            <v>14458.126</v>
          </cell>
        </row>
        <row r="90">
          <cell r="I90">
            <v>0</v>
          </cell>
          <cell r="J90">
            <v>0</v>
          </cell>
          <cell r="K90">
            <v>0</v>
          </cell>
          <cell r="N90">
            <v>0</v>
          </cell>
          <cell r="O90">
            <v>0</v>
          </cell>
          <cell r="P90">
            <v>0</v>
          </cell>
        </row>
        <row r="106">
          <cell r="I106">
            <v>57487</v>
          </cell>
          <cell r="J106">
            <v>62091</v>
          </cell>
          <cell r="K106">
            <v>61355</v>
          </cell>
          <cell r="N106">
            <v>4752563.8499999996</v>
          </cell>
          <cell r="O106">
            <v>4930474</v>
          </cell>
          <cell r="P106">
            <v>4919883</v>
          </cell>
        </row>
        <row r="107">
          <cell r="I107">
            <v>4140.4040000000005</v>
          </cell>
          <cell r="J107">
            <v>4140.4040000000005</v>
          </cell>
          <cell r="K107">
            <v>4247.3999999999996</v>
          </cell>
          <cell r="N107">
            <v>322221.49400000001</v>
          </cell>
          <cell r="O107">
            <v>323108.48300000001</v>
          </cell>
          <cell r="P107">
            <v>332292.40000000002</v>
          </cell>
        </row>
        <row r="108">
          <cell r="I108">
            <v>616.13599999999997</v>
          </cell>
          <cell r="J108">
            <v>616.13599999999997</v>
          </cell>
          <cell r="K108">
            <v>619.1</v>
          </cell>
          <cell r="N108">
            <v>44418.603000000003</v>
          </cell>
          <cell r="O108">
            <v>43967.222000000002</v>
          </cell>
          <cell r="P108">
            <v>48394.700000000004</v>
          </cell>
        </row>
        <row r="109">
          <cell r="I109">
            <v>0</v>
          </cell>
          <cell r="J109">
            <v>0</v>
          </cell>
          <cell r="K109">
            <v>0</v>
          </cell>
          <cell r="N109">
            <v>0</v>
          </cell>
          <cell r="O109">
            <v>0</v>
          </cell>
          <cell r="P109">
            <v>0</v>
          </cell>
        </row>
        <row r="110">
          <cell r="I110">
            <v>136.136</v>
          </cell>
          <cell r="J110">
            <v>136.136</v>
          </cell>
          <cell r="K110">
            <v>140.69999999999999</v>
          </cell>
          <cell r="N110">
            <v>10676.540999999999</v>
          </cell>
          <cell r="O110">
            <v>10697.431999999999</v>
          </cell>
          <cell r="P110">
            <v>11017.099999999999</v>
          </cell>
        </row>
        <row r="111">
          <cell r="I111">
            <v>273.33199999999999</v>
          </cell>
          <cell r="J111">
            <v>273.33199999999999</v>
          </cell>
          <cell r="K111">
            <v>264.8</v>
          </cell>
          <cell r="N111">
            <v>18338.374</v>
          </cell>
          <cell r="O111">
            <v>17923.361999999997</v>
          </cell>
          <cell r="P111">
            <v>19809.8</v>
          </cell>
        </row>
        <row r="112">
          <cell r="I112">
            <v>80</v>
          </cell>
          <cell r="J112">
            <v>80</v>
          </cell>
          <cell r="K112">
            <v>83.6</v>
          </cell>
          <cell r="N112">
            <v>3826.9389999999999</v>
          </cell>
          <cell r="O112">
            <v>3890.0940000000001</v>
          </cell>
          <cell r="P112">
            <v>3736.8</v>
          </cell>
        </row>
        <row r="113">
          <cell r="I113">
            <v>0</v>
          </cell>
          <cell r="J113">
            <v>0</v>
          </cell>
          <cell r="K113">
            <v>0</v>
          </cell>
          <cell r="N113">
            <v>0</v>
          </cell>
          <cell r="O113">
            <v>0</v>
          </cell>
          <cell r="P113">
            <v>0</v>
          </cell>
        </row>
        <row r="114">
          <cell r="I114">
            <v>126.66800000000001</v>
          </cell>
          <cell r="J114">
            <v>126.66800000000001</v>
          </cell>
          <cell r="K114">
            <v>130</v>
          </cell>
          <cell r="N114">
            <v>11576.725999999999</v>
          </cell>
          <cell r="O114">
            <v>11456.884</v>
          </cell>
          <cell r="P114">
            <v>13830</v>
          </cell>
        </row>
        <row r="115">
          <cell r="I115">
            <v>3524.268</v>
          </cell>
          <cell r="J115">
            <v>3524.268</v>
          </cell>
          <cell r="K115">
            <v>3628.3</v>
          </cell>
          <cell r="N115">
            <v>277802.91399999999</v>
          </cell>
          <cell r="O115">
            <v>279141.33999999997</v>
          </cell>
          <cell r="P115">
            <v>283898.7</v>
          </cell>
        </row>
        <row r="118">
          <cell r="I118">
            <v>12985</v>
          </cell>
          <cell r="J118">
            <v>12024</v>
          </cell>
          <cell r="K118">
            <v>12165</v>
          </cell>
          <cell r="N118">
            <v>1047160.039</v>
          </cell>
          <cell r="O118">
            <v>1008281</v>
          </cell>
          <cell r="P118">
            <v>1001696</v>
          </cell>
        </row>
        <row r="119">
          <cell r="I119">
            <v>597.20000000000005</v>
          </cell>
          <cell r="J119">
            <v>597.20000000000005</v>
          </cell>
          <cell r="K119">
            <v>525.6</v>
          </cell>
          <cell r="N119">
            <v>45200.711000000003</v>
          </cell>
          <cell r="O119">
            <v>45439.192000000003</v>
          </cell>
          <cell r="P119">
            <v>42902.799999999996</v>
          </cell>
        </row>
        <row r="120">
          <cell r="I120">
            <v>191.6</v>
          </cell>
          <cell r="J120">
            <v>191.6</v>
          </cell>
          <cell r="K120">
            <v>190.5</v>
          </cell>
          <cell r="N120">
            <v>11755.471</v>
          </cell>
          <cell r="O120">
            <v>11674.628999999999</v>
          </cell>
          <cell r="P120">
            <v>11772.099999999999</v>
          </cell>
        </row>
        <row r="121">
          <cell r="I121">
            <v>0</v>
          </cell>
          <cell r="J121">
            <v>0</v>
          </cell>
          <cell r="K121">
            <v>0</v>
          </cell>
          <cell r="N121">
            <v>0</v>
          </cell>
          <cell r="O121">
            <v>0</v>
          </cell>
          <cell r="P121">
            <v>0</v>
          </cell>
        </row>
        <row r="122">
          <cell r="I122">
            <v>27.6</v>
          </cell>
          <cell r="J122">
            <v>27.6</v>
          </cell>
          <cell r="K122">
            <v>24.5</v>
          </cell>
          <cell r="N122">
            <v>2084.77</v>
          </cell>
          <cell r="O122">
            <v>2030.6110000000001</v>
          </cell>
          <cell r="P122">
            <v>1981.8999999999999</v>
          </cell>
        </row>
        <row r="123">
          <cell r="I123">
            <v>120</v>
          </cell>
          <cell r="J123">
            <v>120</v>
          </cell>
          <cell r="K123">
            <v>121</v>
          </cell>
          <cell r="N123">
            <v>7770.0029999999997</v>
          </cell>
          <cell r="O123">
            <v>7719.9939999999997</v>
          </cell>
          <cell r="P123">
            <v>7897</v>
          </cell>
        </row>
        <row r="124">
          <cell r="I124">
            <v>44</v>
          </cell>
          <cell r="J124">
            <v>44</v>
          </cell>
          <cell r="K124">
            <v>45</v>
          </cell>
          <cell r="N124">
            <v>1901.018</v>
          </cell>
          <cell r="O124">
            <v>1924.0239999999999</v>
          </cell>
          <cell r="P124">
            <v>1894.1</v>
          </cell>
        </row>
        <row r="125">
          <cell r="I125">
            <v>0</v>
          </cell>
          <cell r="J125">
            <v>0</v>
          </cell>
          <cell r="K125">
            <v>0</v>
          </cell>
          <cell r="N125">
            <v>0</v>
          </cell>
          <cell r="O125">
            <v>0</v>
          </cell>
          <cell r="P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405.6</v>
          </cell>
          <cell r="J127">
            <v>405.6</v>
          </cell>
          <cell r="K127">
            <v>335.1</v>
          </cell>
          <cell r="N127">
            <v>33445.919999999998</v>
          </cell>
          <cell r="O127">
            <v>33764.563000000002</v>
          </cell>
          <cell r="P127">
            <v>31130.7</v>
          </cell>
        </row>
        <row r="130">
          <cell r="I130">
            <v>8229</v>
          </cell>
          <cell r="J130">
            <v>9204</v>
          </cell>
          <cell r="K130">
            <v>9240</v>
          </cell>
          <cell r="N130">
            <v>724461</v>
          </cell>
          <cell r="O130">
            <v>749125</v>
          </cell>
          <cell r="P130">
            <v>750514</v>
          </cell>
        </row>
        <row r="131">
          <cell r="I131">
            <v>371.12790000000001</v>
          </cell>
          <cell r="J131">
            <v>415.10040000000004</v>
          </cell>
          <cell r="K131">
            <v>416.72399999999999</v>
          </cell>
          <cell r="N131">
            <v>32695.862810000002</v>
          </cell>
          <cell r="O131">
            <v>33804.764349999998</v>
          </cell>
          <cell r="P131">
            <v>33857.714199999995</v>
          </cell>
        </row>
        <row r="132">
          <cell r="I132">
            <v>95.79</v>
          </cell>
          <cell r="J132">
            <v>108.3</v>
          </cell>
          <cell r="K132">
            <v>108.3</v>
          </cell>
          <cell r="N132">
            <v>8038.8589000000002</v>
          </cell>
          <cell r="O132">
            <v>8324.2741499999993</v>
          </cell>
          <cell r="P132">
            <v>8357.4</v>
          </cell>
        </row>
        <row r="133">
          <cell r="I133">
            <v>0</v>
          </cell>
          <cell r="J133">
            <v>0</v>
          </cell>
          <cell r="K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I134">
            <v>4.3459077090000005</v>
          </cell>
          <cell r="J134">
            <v>4.8608256839999999</v>
          </cell>
          <cell r="K134">
            <v>4.8798380400000001</v>
          </cell>
          <cell r="N134">
            <v>383.12905868510001</v>
          </cell>
          <cell r="O134">
            <v>396.13473178609996</v>
          </cell>
          <cell r="P134">
            <v>396.785417198</v>
          </cell>
        </row>
        <row r="135">
          <cell r="I135">
            <v>91.444092291000004</v>
          </cell>
          <cell r="J135">
            <v>103.43917431599999</v>
          </cell>
          <cell r="K135">
            <v>103.42016196</v>
          </cell>
          <cell r="N135">
            <v>7656.7298413148992</v>
          </cell>
          <cell r="O135">
            <v>7927.1394182139002</v>
          </cell>
          <cell r="P135">
            <v>7960.8144408990001</v>
          </cell>
        </row>
        <row r="136">
          <cell r="I136">
            <v>0</v>
          </cell>
          <cell r="J136">
            <v>0</v>
          </cell>
          <cell r="K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I137">
            <v>0</v>
          </cell>
          <cell r="J137">
            <v>0</v>
          </cell>
          <cell r="K137">
            <v>0</v>
          </cell>
          <cell r="N137">
            <v>0</v>
          </cell>
          <cell r="O137">
            <v>0</v>
          </cell>
          <cell r="P137">
            <v>0</v>
          </cell>
        </row>
        <row r="138">
          <cell r="I138">
            <v>0</v>
          </cell>
          <cell r="J138">
            <v>0</v>
          </cell>
          <cell r="K138">
            <v>0</v>
          </cell>
          <cell r="N138">
            <v>0</v>
          </cell>
          <cell r="O138">
            <v>0</v>
          </cell>
          <cell r="P138">
            <v>0</v>
          </cell>
        </row>
        <row r="139">
          <cell r="I139">
            <v>275.33789999999999</v>
          </cell>
          <cell r="J139">
            <v>306.80040000000002</v>
          </cell>
          <cell r="K139">
            <v>308.42399999999998</v>
          </cell>
          <cell r="N139">
            <v>24657.003909999999</v>
          </cell>
          <cell r="O139">
            <v>25481.919160000001</v>
          </cell>
          <cell r="P139">
            <v>25501.283100000001</v>
          </cell>
        </row>
        <row r="142">
          <cell r="I142">
            <v>31973</v>
          </cell>
          <cell r="J142">
            <v>40508</v>
          </cell>
          <cell r="K142">
            <v>40519</v>
          </cell>
          <cell r="N142">
            <v>2807573</v>
          </cell>
          <cell r="O142">
            <v>3005608</v>
          </cell>
          <cell r="P142">
            <v>3023118.6</v>
          </cell>
        </row>
        <row r="143">
          <cell r="I143">
            <v>4511</v>
          </cell>
          <cell r="J143">
            <v>5805</v>
          </cell>
          <cell r="K143">
            <v>6237</v>
          </cell>
          <cell r="N143">
            <v>417781</v>
          </cell>
          <cell r="O143">
            <v>452965</v>
          </cell>
          <cell r="P143">
            <v>455007</v>
          </cell>
        </row>
        <row r="144">
          <cell r="I144">
            <v>4178</v>
          </cell>
          <cell r="J144">
            <v>5391</v>
          </cell>
          <cell r="K144">
            <v>5986.86</v>
          </cell>
          <cell r="N144">
            <v>386828</v>
          </cell>
          <cell r="O144">
            <v>419711</v>
          </cell>
          <cell r="P144">
            <v>430236.15999999997</v>
          </cell>
        </row>
        <row r="145">
          <cell r="I145">
            <v>0</v>
          </cell>
          <cell r="J145">
            <v>0</v>
          </cell>
          <cell r="K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115</v>
          </cell>
          <cell r="J146">
            <v>152</v>
          </cell>
          <cell r="K146">
            <v>152</v>
          </cell>
          <cell r="N146">
            <v>10855</v>
          </cell>
          <cell r="O146">
            <v>11852</v>
          </cell>
          <cell r="P146">
            <v>11892</v>
          </cell>
        </row>
        <row r="147">
          <cell r="I147">
            <v>75</v>
          </cell>
          <cell r="J147">
            <v>137</v>
          </cell>
          <cell r="K147">
            <v>75</v>
          </cell>
          <cell r="N147">
            <v>6375</v>
          </cell>
          <cell r="O147">
            <v>6897</v>
          </cell>
          <cell r="P147">
            <v>6840</v>
          </cell>
        </row>
        <row r="148">
          <cell r="I148">
            <v>258</v>
          </cell>
          <cell r="J148">
            <v>75</v>
          </cell>
          <cell r="K148">
            <v>75</v>
          </cell>
          <cell r="N148">
            <v>12578</v>
          </cell>
          <cell r="O148">
            <v>10025</v>
          </cell>
          <cell r="P148">
            <v>8815</v>
          </cell>
        </row>
        <row r="149">
          <cell r="I149">
            <v>175</v>
          </cell>
          <cell r="J149">
            <v>175</v>
          </cell>
          <cell r="K149">
            <v>175</v>
          </cell>
          <cell r="N149">
            <v>9745</v>
          </cell>
          <cell r="O149">
            <v>9745</v>
          </cell>
          <cell r="P149">
            <v>7762</v>
          </cell>
        </row>
        <row r="150">
          <cell r="I150">
            <v>3555</v>
          </cell>
          <cell r="J150">
            <v>4852</v>
          </cell>
          <cell r="K150">
            <v>5509.86</v>
          </cell>
          <cell r="N150">
            <v>347275</v>
          </cell>
          <cell r="O150">
            <v>381192</v>
          </cell>
          <cell r="P150">
            <v>394927.16</v>
          </cell>
        </row>
        <row r="151">
          <cell r="I151">
            <v>333</v>
          </cell>
          <cell r="J151">
            <v>414</v>
          </cell>
          <cell r="K151">
            <v>250.14</v>
          </cell>
          <cell r="N151">
            <v>30952</v>
          </cell>
          <cell r="O151">
            <v>33254</v>
          </cell>
          <cell r="P151">
            <v>24770.84</v>
          </cell>
        </row>
        <row r="174">
          <cell r="I174">
            <v>32678</v>
          </cell>
          <cell r="J174">
            <v>42089</v>
          </cell>
          <cell r="K174">
            <v>41989</v>
          </cell>
          <cell r="N174">
            <v>2790878</v>
          </cell>
          <cell r="O174">
            <v>3261384</v>
          </cell>
          <cell r="P174">
            <v>3261284</v>
          </cell>
        </row>
        <row r="175">
          <cell r="I175">
            <v>1868</v>
          </cell>
          <cell r="J175">
            <v>1868</v>
          </cell>
          <cell r="K175">
            <v>2144</v>
          </cell>
          <cell r="N175">
            <v>151476</v>
          </cell>
          <cell r="O175">
            <v>170836</v>
          </cell>
          <cell r="P175">
            <v>175016</v>
          </cell>
        </row>
        <row r="176">
          <cell r="I176">
            <v>1780</v>
          </cell>
          <cell r="J176">
            <v>1780</v>
          </cell>
          <cell r="K176">
            <v>2056</v>
          </cell>
          <cell r="N176">
            <v>143468</v>
          </cell>
          <cell r="O176">
            <v>162828</v>
          </cell>
          <cell r="P176">
            <v>167008</v>
          </cell>
        </row>
        <row r="177">
          <cell r="I177">
            <v>88</v>
          </cell>
          <cell r="J177">
            <v>88</v>
          </cell>
          <cell r="K177">
            <v>88</v>
          </cell>
          <cell r="N177">
            <v>8008</v>
          </cell>
          <cell r="O177">
            <v>8008</v>
          </cell>
          <cell r="P177">
            <v>8008</v>
          </cell>
        </row>
        <row r="178">
          <cell r="I178">
            <v>1600</v>
          </cell>
          <cell r="J178">
            <v>1600</v>
          </cell>
          <cell r="K178">
            <v>1876</v>
          </cell>
          <cell r="N178">
            <v>125236</v>
          </cell>
          <cell r="O178">
            <v>142766</v>
          </cell>
          <cell r="P178">
            <v>146851</v>
          </cell>
        </row>
        <row r="179">
          <cell r="I179">
            <v>1512</v>
          </cell>
          <cell r="J179">
            <v>1512</v>
          </cell>
          <cell r="K179">
            <v>1788</v>
          </cell>
          <cell r="N179">
            <v>117228</v>
          </cell>
          <cell r="O179">
            <v>134758</v>
          </cell>
          <cell r="P179">
            <v>138843</v>
          </cell>
        </row>
        <row r="180">
          <cell r="I180">
            <v>88</v>
          </cell>
          <cell r="J180">
            <v>88</v>
          </cell>
          <cell r="K180">
            <v>88</v>
          </cell>
          <cell r="N180">
            <v>8008</v>
          </cell>
          <cell r="O180">
            <v>8008</v>
          </cell>
          <cell r="P180">
            <v>8008</v>
          </cell>
        </row>
        <row r="181">
          <cell r="I181">
            <v>48</v>
          </cell>
          <cell r="J181">
            <v>48</v>
          </cell>
          <cell r="K181">
            <v>52</v>
          </cell>
          <cell r="N181">
            <v>3858</v>
          </cell>
          <cell r="O181">
            <v>4079</v>
          </cell>
          <cell r="P181">
            <v>4109</v>
          </cell>
        </row>
        <row r="182">
          <cell r="I182">
            <v>48</v>
          </cell>
          <cell r="J182">
            <v>48</v>
          </cell>
          <cell r="K182">
            <v>48</v>
          </cell>
          <cell r="N182">
            <v>3721</v>
          </cell>
          <cell r="O182">
            <v>3942</v>
          </cell>
          <cell r="P182">
            <v>3968</v>
          </cell>
        </row>
        <row r="183">
          <cell r="I183">
            <v>0</v>
          </cell>
          <cell r="J183">
            <v>0</v>
          </cell>
          <cell r="K183">
            <v>4</v>
          </cell>
          <cell r="N183">
            <v>137</v>
          </cell>
          <cell r="O183">
            <v>137</v>
          </cell>
          <cell r="P183">
            <v>141</v>
          </cell>
        </row>
        <row r="184">
          <cell r="I184">
            <v>744</v>
          </cell>
          <cell r="J184">
            <v>744</v>
          </cell>
          <cell r="K184">
            <v>768</v>
          </cell>
          <cell r="N184">
            <v>48638</v>
          </cell>
          <cell r="O184">
            <v>60230</v>
          </cell>
          <cell r="P184">
            <v>61785</v>
          </cell>
        </row>
        <row r="185">
          <cell r="I185">
            <v>656</v>
          </cell>
          <cell r="J185">
            <v>656</v>
          </cell>
          <cell r="K185">
            <v>684</v>
          </cell>
          <cell r="N185">
            <v>40767</v>
          </cell>
          <cell r="O185">
            <v>52359</v>
          </cell>
          <cell r="P185">
            <v>53918</v>
          </cell>
        </row>
        <row r="186">
          <cell r="I186">
            <v>88</v>
          </cell>
          <cell r="J186">
            <v>88</v>
          </cell>
          <cell r="K186">
            <v>84</v>
          </cell>
          <cell r="N186">
            <v>7871</v>
          </cell>
          <cell r="O186">
            <v>7871</v>
          </cell>
          <cell r="P186">
            <v>7867</v>
          </cell>
        </row>
        <row r="187">
          <cell r="I187">
            <v>0</v>
          </cell>
          <cell r="J187">
            <v>0</v>
          </cell>
          <cell r="K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N188">
            <v>0</v>
          </cell>
          <cell r="O188">
            <v>0</v>
          </cell>
          <cell r="P188">
            <v>0</v>
          </cell>
        </row>
        <row r="189">
          <cell r="I189">
            <v>0</v>
          </cell>
          <cell r="J189">
            <v>0</v>
          </cell>
          <cell r="K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96</v>
          </cell>
          <cell r="J190">
            <v>96</v>
          </cell>
          <cell r="K190">
            <v>96</v>
          </cell>
          <cell r="N190">
            <v>7516</v>
          </cell>
          <cell r="O190">
            <v>7251</v>
          </cell>
          <cell r="P190">
            <v>7251</v>
          </cell>
        </row>
        <row r="191">
          <cell r="I191">
            <v>96</v>
          </cell>
          <cell r="J191">
            <v>96</v>
          </cell>
          <cell r="K191">
            <v>96</v>
          </cell>
          <cell r="N191">
            <v>7516</v>
          </cell>
          <cell r="O191">
            <v>7251</v>
          </cell>
          <cell r="P191">
            <v>7251</v>
          </cell>
        </row>
        <row r="192">
          <cell r="I192">
            <v>0</v>
          </cell>
          <cell r="J192">
            <v>0</v>
          </cell>
          <cell r="K192">
            <v>0</v>
          </cell>
          <cell r="N192">
            <v>0</v>
          </cell>
          <cell r="O192">
            <v>0</v>
          </cell>
          <cell r="P192">
            <v>0</v>
          </cell>
        </row>
        <row r="193">
          <cell r="I193">
            <v>712</v>
          </cell>
          <cell r="J193">
            <v>712</v>
          </cell>
          <cell r="K193">
            <v>960</v>
          </cell>
          <cell r="N193">
            <v>65224</v>
          </cell>
          <cell r="O193">
            <v>71206</v>
          </cell>
          <cell r="P193">
            <v>73706</v>
          </cell>
        </row>
        <row r="194">
          <cell r="I194">
            <v>712</v>
          </cell>
          <cell r="J194">
            <v>712</v>
          </cell>
          <cell r="K194">
            <v>960</v>
          </cell>
          <cell r="N194">
            <v>65224</v>
          </cell>
          <cell r="O194">
            <v>71206</v>
          </cell>
          <cell r="P194">
            <v>73706</v>
          </cell>
        </row>
        <row r="195">
          <cell r="I195">
            <v>0</v>
          </cell>
          <cell r="J195">
            <v>0</v>
          </cell>
          <cell r="K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496</v>
          </cell>
          <cell r="J196">
            <v>496</v>
          </cell>
          <cell r="K196">
            <v>720</v>
          </cell>
          <cell r="N196">
            <v>46178</v>
          </cell>
          <cell r="O196">
            <v>53401</v>
          </cell>
          <cell r="P196">
            <v>55449</v>
          </cell>
        </row>
        <row r="197">
          <cell r="I197">
            <v>216</v>
          </cell>
          <cell r="J197">
            <v>216</v>
          </cell>
          <cell r="K197">
            <v>240</v>
          </cell>
          <cell r="N197">
            <v>19046</v>
          </cell>
          <cell r="O197">
            <v>17805</v>
          </cell>
          <cell r="P197">
            <v>18257</v>
          </cell>
        </row>
        <row r="198">
          <cell r="I198">
            <v>0</v>
          </cell>
          <cell r="J198">
            <v>0</v>
          </cell>
          <cell r="K198">
            <v>0</v>
          </cell>
          <cell r="N198">
            <v>0</v>
          </cell>
          <cell r="O198">
            <v>0</v>
          </cell>
          <cell r="P198">
            <v>0</v>
          </cell>
        </row>
        <row r="199">
          <cell r="I199">
            <v>268</v>
          </cell>
          <cell r="J199">
            <v>268</v>
          </cell>
          <cell r="K199">
            <v>268</v>
          </cell>
          <cell r="N199">
            <v>26240</v>
          </cell>
          <cell r="O199">
            <v>28070</v>
          </cell>
          <cell r="P199">
            <v>28165</v>
          </cell>
        </row>
        <row r="200">
          <cell r="I200">
            <v>268</v>
          </cell>
          <cell r="J200">
            <v>268</v>
          </cell>
          <cell r="K200">
            <v>268</v>
          </cell>
          <cell r="N200">
            <v>26240</v>
          </cell>
          <cell r="O200">
            <v>28070</v>
          </cell>
          <cell r="P200">
            <v>28165</v>
          </cell>
        </row>
        <row r="201">
          <cell r="I201">
            <v>0</v>
          </cell>
          <cell r="J201">
            <v>0</v>
          </cell>
          <cell r="K201">
            <v>0</v>
          </cell>
          <cell r="N201">
            <v>0</v>
          </cell>
          <cell r="O201">
            <v>0</v>
          </cell>
          <cell r="P201">
            <v>0</v>
          </cell>
        </row>
        <row r="206">
          <cell r="I206">
            <v>23775</v>
          </cell>
          <cell r="J206">
            <v>26052</v>
          </cell>
          <cell r="K206">
            <v>26152</v>
          </cell>
          <cell r="N206">
            <v>1895975</v>
          </cell>
          <cell r="O206">
            <v>2041222</v>
          </cell>
          <cell r="P206">
            <v>2043822</v>
          </cell>
        </row>
        <row r="207">
          <cell r="I207">
            <v>904</v>
          </cell>
          <cell r="J207">
            <v>904</v>
          </cell>
          <cell r="K207">
            <v>904</v>
          </cell>
          <cell r="N207">
            <v>67714</v>
          </cell>
          <cell r="O207">
            <v>66762</v>
          </cell>
          <cell r="P207">
            <v>66485</v>
          </cell>
        </row>
        <row r="208">
          <cell r="I208">
            <v>896</v>
          </cell>
          <cell r="J208">
            <v>896</v>
          </cell>
          <cell r="K208">
            <v>896</v>
          </cell>
          <cell r="N208">
            <v>67444</v>
          </cell>
          <cell r="O208">
            <v>66492</v>
          </cell>
          <cell r="P208">
            <v>66215</v>
          </cell>
        </row>
        <row r="209">
          <cell r="I209">
            <v>8</v>
          </cell>
          <cell r="J209">
            <v>8</v>
          </cell>
          <cell r="K209">
            <v>8</v>
          </cell>
          <cell r="N209">
            <v>270</v>
          </cell>
          <cell r="O209">
            <v>270</v>
          </cell>
          <cell r="P209">
            <v>270</v>
          </cell>
        </row>
        <row r="210">
          <cell r="I210">
            <v>224</v>
          </cell>
          <cell r="J210">
            <v>224</v>
          </cell>
          <cell r="K210">
            <v>224</v>
          </cell>
          <cell r="N210">
            <v>13803</v>
          </cell>
          <cell r="O210">
            <v>13908</v>
          </cell>
          <cell r="P210">
            <v>14008</v>
          </cell>
        </row>
        <row r="211">
          <cell r="I211">
            <v>216</v>
          </cell>
          <cell r="J211">
            <v>216</v>
          </cell>
          <cell r="K211">
            <v>216</v>
          </cell>
          <cell r="N211">
            <v>13533</v>
          </cell>
          <cell r="O211">
            <v>13638</v>
          </cell>
          <cell r="P211">
            <v>13738</v>
          </cell>
        </row>
        <row r="212">
          <cell r="I212">
            <v>8</v>
          </cell>
          <cell r="J212">
            <v>8</v>
          </cell>
          <cell r="K212">
            <v>8</v>
          </cell>
          <cell r="N212">
            <v>270</v>
          </cell>
          <cell r="O212">
            <v>270</v>
          </cell>
          <cell r="P212">
            <v>270</v>
          </cell>
        </row>
        <row r="213">
          <cell r="I213">
            <v>12</v>
          </cell>
          <cell r="J213">
            <v>12</v>
          </cell>
          <cell r="K213">
            <v>12</v>
          </cell>
          <cell r="N213">
            <v>768</v>
          </cell>
          <cell r="O213">
            <v>773</v>
          </cell>
          <cell r="P213">
            <v>778</v>
          </cell>
        </row>
        <row r="214">
          <cell r="I214">
            <v>12</v>
          </cell>
          <cell r="J214">
            <v>12</v>
          </cell>
          <cell r="K214">
            <v>12</v>
          </cell>
          <cell r="N214">
            <v>760</v>
          </cell>
          <cell r="O214">
            <v>765</v>
          </cell>
          <cell r="P214">
            <v>770</v>
          </cell>
        </row>
        <row r="215">
          <cell r="I215">
            <v>0</v>
          </cell>
          <cell r="J215">
            <v>0</v>
          </cell>
          <cell r="K215">
            <v>0</v>
          </cell>
          <cell r="N215">
            <v>8</v>
          </cell>
          <cell r="O215">
            <v>8</v>
          </cell>
          <cell r="P215">
            <v>8</v>
          </cell>
        </row>
        <row r="216">
          <cell r="I216">
            <v>104</v>
          </cell>
          <cell r="J216">
            <v>104</v>
          </cell>
          <cell r="K216">
            <v>104</v>
          </cell>
          <cell r="N216">
            <v>7000</v>
          </cell>
          <cell r="O216">
            <v>7000</v>
          </cell>
          <cell r="P216">
            <v>7000</v>
          </cell>
        </row>
        <row r="217">
          <cell r="I217">
            <v>104</v>
          </cell>
          <cell r="J217">
            <v>104</v>
          </cell>
          <cell r="K217">
            <v>104</v>
          </cell>
          <cell r="N217">
            <v>7000</v>
          </cell>
          <cell r="O217">
            <v>7000</v>
          </cell>
          <cell r="P217">
            <v>7000</v>
          </cell>
        </row>
        <row r="218">
          <cell r="I218">
            <v>0</v>
          </cell>
          <cell r="J218">
            <v>0</v>
          </cell>
          <cell r="K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0</v>
          </cell>
          <cell r="J219">
            <v>0</v>
          </cell>
          <cell r="K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I220">
            <v>0</v>
          </cell>
          <cell r="J220">
            <v>0</v>
          </cell>
          <cell r="K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I221">
            <v>0</v>
          </cell>
          <cell r="J221">
            <v>0</v>
          </cell>
          <cell r="K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I222">
            <v>108</v>
          </cell>
          <cell r="J222">
            <v>108</v>
          </cell>
          <cell r="K222">
            <v>108</v>
          </cell>
          <cell r="N222">
            <v>6035</v>
          </cell>
          <cell r="O222">
            <v>6135</v>
          </cell>
          <cell r="P222">
            <v>6230</v>
          </cell>
        </row>
        <row r="223">
          <cell r="I223">
            <v>100</v>
          </cell>
          <cell r="J223">
            <v>100</v>
          </cell>
          <cell r="K223">
            <v>100</v>
          </cell>
          <cell r="N223">
            <v>5773</v>
          </cell>
          <cell r="O223">
            <v>5873</v>
          </cell>
          <cell r="P223">
            <v>5968</v>
          </cell>
        </row>
        <row r="224">
          <cell r="I224">
            <v>8</v>
          </cell>
          <cell r="J224">
            <v>8</v>
          </cell>
          <cell r="K224">
            <v>8</v>
          </cell>
          <cell r="N224">
            <v>262</v>
          </cell>
          <cell r="O224">
            <v>262</v>
          </cell>
          <cell r="P224">
            <v>262</v>
          </cell>
        </row>
        <row r="225">
          <cell r="I225">
            <v>0</v>
          </cell>
          <cell r="J225">
            <v>0</v>
          </cell>
          <cell r="K225">
            <v>0</v>
          </cell>
          <cell r="N225">
            <v>0</v>
          </cell>
          <cell r="O225">
            <v>0</v>
          </cell>
          <cell r="P225">
            <v>0</v>
          </cell>
        </row>
        <row r="226">
          <cell r="I226">
            <v>0</v>
          </cell>
          <cell r="J226">
            <v>0</v>
          </cell>
          <cell r="K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I227">
            <v>0</v>
          </cell>
          <cell r="J227">
            <v>0</v>
          </cell>
          <cell r="K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I228">
            <v>680</v>
          </cell>
          <cell r="J228">
            <v>680</v>
          </cell>
          <cell r="K228">
            <v>680</v>
          </cell>
          <cell r="N228">
            <v>53911</v>
          </cell>
          <cell r="O228">
            <v>52854</v>
          </cell>
          <cell r="P228">
            <v>52477</v>
          </cell>
        </row>
        <row r="229">
          <cell r="I229">
            <v>680</v>
          </cell>
          <cell r="J229">
            <v>680</v>
          </cell>
          <cell r="K229">
            <v>680</v>
          </cell>
          <cell r="N229">
            <v>53911</v>
          </cell>
          <cell r="O229">
            <v>52854</v>
          </cell>
          <cell r="P229">
            <v>52477</v>
          </cell>
        </row>
        <row r="230">
          <cell r="I230">
            <v>0</v>
          </cell>
          <cell r="J230">
            <v>0</v>
          </cell>
          <cell r="K230">
            <v>0</v>
          </cell>
          <cell r="N230">
            <v>0</v>
          </cell>
          <cell r="O230">
            <v>0</v>
          </cell>
          <cell r="P230">
            <v>0</v>
          </cell>
        </row>
        <row r="235">
          <cell r="I235">
            <v>32063</v>
          </cell>
          <cell r="J235">
            <v>37879</v>
          </cell>
          <cell r="K235">
            <v>37879</v>
          </cell>
          <cell r="N235">
            <v>2660463</v>
          </cell>
          <cell r="O235">
            <v>2925886</v>
          </cell>
          <cell r="P235">
            <v>2926386</v>
          </cell>
        </row>
        <row r="236">
          <cell r="I236">
            <v>3941</v>
          </cell>
          <cell r="J236">
            <v>3941</v>
          </cell>
          <cell r="K236">
            <v>4045</v>
          </cell>
          <cell r="N236">
            <v>302315</v>
          </cell>
          <cell r="O236">
            <v>302482</v>
          </cell>
          <cell r="P236">
            <v>303352</v>
          </cell>
        </row>
        <row r="237">
          <cell r="I237">
            <v>3941</v>
          </cell>
          <cell r="J237">
            <v>3941</v>
          </cell>
          <cell r="K237">
            <v>4045</v>
          </cell>
          <cell r="N237">
            <v>302000</v>
          </cell>
          <cell r="O237">
            <v>302167</v>
          </cell>
          <cell r="P237">
            <v>303037</v>
          </cell>
        </row>
        <row r="238">
          <cell r="I238">
            <v>0</v>
          </cell>
          <cell r="J238">
            <v>0</v>
          </cell>
          <cell r="K238">
            <v>0</v>
          </cell>
          <cell r="N238">
            <v>315</v>
          </cell>
          <cell r="O238">
            <v>315</v>
          </cell>
          <cell r="P238">
            <v>315</v>
          </cell>
        </row>
        <row r="239">
          <cell r="I239">
            <v>1768</v>
          </cell>
          <cell r="J239">
            <v>1768</v>
          </cell>
          <cell r="K239">
            <v>1948</v>
          </cell>
          <cell r="N239">
            <v>126505</v>
          </cell>
          <cell r="O239">
            <v>130570</v>
          </cell>
          <cell r="P239">
            <v>131910</v>
          </cell>
        </row>
        <row r="240">
          <cell r="I240">
            <v>1768</v>
          </cell>
          <cell r="J240">
            <v>1768</v>
          </cell>
          <cell r="K240">
            <v>1948</v>
          </cell>
          <cell r="N240">
            <v>126190</v>
          </cell>
          <cell r="O240">
            <v>130255</v>
          </cell>
          <cell r="P240">
            <v>131595</v>
          </cell>
        </row>
        <row r="241">
          <cell r="I241">
            <v>0</v>
          </cell>
          <cell r="J241">
            <v>0</v>
          </cell>
          <cell r="K241">
            <v>0</v>
          </cell>
          <cell r="N241">
            <v>315</v>
          </cell>
          <cell r="O241">
            <v>315</v>
          </cell>
          <cell r="P241">
            <v>315</v>
          </cell>
        </row>
        <row r="242">
          <cell r="I242">
            <v>44</v>
          </cell>
          <cell r="J242">
            <v>44</v>
          </cell>
          <cell r="K242">
            <v>47</v>
          </cell>
          <cell r="N242">
            <v>3521</v>
          </cell>
          <cell r="O242">
            <v>3578</v>
          </cell>
          <cell r="P242">
            <v>3596</v>
          </cell>
        </row>
        <row r="243">
          <cell r="I243">
            <v>44</v>
          </cell>
          <cell r="J243">
            <v>44</v>
          </cell>
          <cell r="K243">
            <v>47</v>
          </cell>
          <cell r="N243">
            <v>3518</v>
          </cell>
          <cell r="O243">
            <v>3575</v>
          </cell>
          <cell r="P243">
            <v>3593</v>
          </cell>
        </row>
        <row r="244">
          <cell r="I244">
            <v>0</v>
          </cell>
          <cell r="J244">
            <v>0</v>
          </cell>
          <cell r="K244">
            <v>0</v>
          </cell>
          <cell r="N244">
            <v>3</v>
          </cell>
          <cell r="O244">
            <v>3</v>
          </cell>
          <cell r="P244">
            <v>3</v>
          </cell>
        </row>
        <row r="245">
          <cell r="I245">
            <v>148</v>
          </cell>
          <cell r="J245">
            <v>148</v>
          </cell>
          <cell r="K245">
            <v>148</v>
          </cell>
          <cell r="N245">
            <v>11310</v>
          </cell>
          <cell r="O245">
            <v>11310</v>
          </cell>
          <cell r="P245">
            <v>11310</v>
          </cell>
        </row>
        <row r="246">
          <cell r="I246">
            <v>148</v>
          </cell>
          <cell r="J246">
            <v>148</v>
          </cell>
          <cell r="K246">
            <v>148</v>
          </cell>
          <cell r="N246">
            <v>10998</v>
          </cell>
          <cell r="O246">
            <v>10998</v>
          </cell>
          <cell r="P246">
            <v>10998</v>
          </cell>
        </row>
        <row r="247">
          <cell r="I247">
            <v>0</v>
          </cell>
          <cell r="J247">
            <v>0</v>
          </cell>
          <cell r="K247">
            <v>0</v>
          </cell>
          <cell r="N247">
            <v>312</v>
          </cell>
          <cell r="O247">
            <v>312</v>
          </cell>
          <cell r="P247">
            <v>312</v>
          </cell>
        </row>
        <row r="248">
          <cell r="I248">
            <v>0</v>
          </cell>
          <cell r="J248">
            <v>0</v>
          </cell>
          <cell r="K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N250">
            <v>0</v>
          </cell>
          <cell r="O250">
            <v>0</v>
          </cell>
          <cell r="P250">
            <v>0</v>
          </cell>
        </row>
        <row r="251">
          <cell r="I251">
            <v>208</v>
          </cell>
          <cell r="J251">
            <v>208</v>
          </cell>
          <cell r="K251">
            <v>134</v>
          </cell>
          <cell r="N251">
            <v>9890</v>
          </cell>
          <cell r="O251">
            <v>8691</v>
          </cell>
          <cell r="P251">
            <v>8407</v>
          </cell>
        </row>
        <row r="252">
          <cell r="I252">
            <v>208</v>
          </cell>
          <cell r="J252">
            <v>208</v>
          </cell>
          <cell r="K252">
            <v>134</v>
          </cell>
          <cell r="N252">
            <v>9890</v>
          </cell>
          <cell r="O252">
            <v>8691</v>
          </cell>
          <cell r="P252">
            <v>8407</v>
          </cell>
        </row>
        <row r="253">
          <cell r="I253">
            <v>0</v>
          </cell>
          <cell r="J253">
            <v>0</v>
          </cell>
          <cell r="K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I254">
            <v>1368</v>
          </cell>
          <cell r="J254">
            <v>1368</v>
          </cell>
          <cell r="K254">
            <v>1619</v>
          </cell>
          <cell r="N254">
            <v>101784</v>
          </cell>
          <cell r="O254">
            <v>106991</v>
          </cell>
          <cell r="P254">
            <v>108597</v>
          </cell>
        </row>
        <row r="255">
          <cell r="I255">
            <v>1368</v>
          </cell>
          <cell r="J255">
            <v>1368</v>
          </cell>
          <cell r="K255">
            <v>1619</v>
          </cell>
          <cell r="N255">
            <v>101784</v>
          </cell>
          <cell r="O255">
            <v>106991</v>
          </cell>
          <cell r="P255">
            <v>108597</v>
          </cell>
        </row>
        <row r="256">
          <cell r="I256">
            <v>0</v>
          </cell>
          <cell r="J256">
            <v>0</v>
          </cell>
          <cell r="K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I257">
            <v>2173</v>
          </cell>
          <cell r="J257">
            <v>2173</v>
          </cell>
          <cell r="K257">
            <v>2097</v>
          </cell>
          <cell r="N257">
            <v>175810</v>
          </cell>
          <cell r="O257">
            <v>171912</v>
          </cell>
          <cell r="P257">
            <v>171442</v>
          </cell>
        </row>
        <row r="258">
          <cell r="I258">
            <v>2173</v>
          </cell>
          <cell r="J258">
            <v>2173</v>
          </cell>
          <cell r="K258">
            <v>2097</v>
          </cell>
          <cell r="N258">
            <v>175810</v>
          </cell>
          <cell r="O258">
            <v>171912</v>
          </cell>
          <cell r="P258">
            <v>171442</v>
          </cell>
        </row>
        <row r="259">
          <cell r="I259">
            <v>0</v>
          </cell>
          <cell r="J259">
            <v>0</v>
          </cell>
          <cell r="K259">
            <v>0</v>
          </cell>
          <cell r="N259">
            <v>0</v>
          </cell>
          <cell r="O259">
            <v>0</v>
          </cell>
          <cell r="P259">
            <v>0</v>
          </cell>
        </row>
        <row r="264">
          <cell r="I264">
            <v>23885</v>
          </cell>
          <cell r="J264">
            <v>23852</v>
          </cell>
          <cell r="K264">
            <v>23852</v>
          </cell>
          <cell r="N264">
            <v>1856485</v>
          </cell>
          <cell r="O264">
            <v>1832930</v>
          </cell>
          <cell r="P264">
            <v>1833630</v>
          </cell>
        </row>
        <row r="265">
          <cell r="I265">
            <v>22076</v>
          </cell>
          <cell r="J265">
            <v>22076</v>
          </cell>
          <cell r="K265">
            <v>22114</v>
          </cell>
          <cell r="N265">
            <v>1570304</v>
          </cell>
          <cell r="O265">
            <v>1592219</v>
          </cell>
          <cell r="P265">
            <v>1603536</v>
          </cell>
        </row>
        <row r="266">
          <cell r="I266">
            <v>22076</v>
          </cell>
          <cell r="J266">
            <v>22076</v>
          </cell>
          <cell r="K266">
            <v>22114</v>
          </cell>
          <cell r="N266">
            <v>1570304</v>
          </cell>
          <cell r="O266">
            <v>1592219</v>
          </cell>
          <cell r="P266">
            <v>1603536</v>
          </cell>
        </row>
        <row r="267">
          <cell r="I267">
            <v>0</v>
          </cell>
          <cell r="J267">
            <v>0</v>
          </cell>
          <cell r="K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I268">
            <v>19532</v>
          </cell>
          <cell r="J268">
            <v>19532</v>
          </cell>
          <cell r="K268">
            <v>20009</v>
          </cell>
          <cell r="N268">
            <v>1361586</v>
          </cell>
          <cell r="O268">
            <v>1436053</v>
          </cell>
          <cell r="P268">
            <v>1439896</v>
          </cell>
        </row>
        <row r="269">
          <cell r="I269">
            <v>19532</v>
          </cell>
          <cell r="J269">
            <v>19532</v>
          </cell>
          <cell r="K269">
            <v>20009</v>
          </cell>
          <cell r="N269">
            <v>1361586</v>
          </cell>
          <cell r="O269">
            <v>1436053</v>
          </cell>
          <cell r="P269">
            <v>1439896</v>
          </cell>
        </row>
        <row r="270">
          <cell r="I270">
            <v>0</v>
          </cell>
          <cell r="J270">
            <v>0</v>
          </cell>
          <cell r="K270">
            <v>0</v>
          </cell>
          <cell r="N270">
            <v>0</v>
          </cell>
          <cell r="O270">
            <v>0</v>
          </cell>
          <cell r="P270">
            <v>0</v>
          </cell>
        </row>
        <row r="271">
          <cell r="I271">
            <v>312</v>
          </cell>
          <cell r="J271">
            <v>312</v>
          </cell>
          <cell r="K271">
            <v>312</v>
          </cell>
          <cell r="N271">
            <v>21997</v>
          </cell>
          <cell r="O271">
            <v>21844</v>
          </cell>
          <cell r="P271">
            <v>21654</v>
          </cell>
        </row>
        <row r="272">
          <cell r="I272">
            <v>312</v>
          </cell>
          <cell r="J272">
            <v>312</v>
          </cell>
          <cell r="K272">
            <v>312</v>
          </cell>
          <cell r="N272">
            <v>21997</v>
          </cell>
          <cell r="O272">
            <v>21844</v>
          </cell>
          <cell r="P272">
            <v>21654</v>
          </cell>
        </row>
        <row r="273">
          <cell r="I273">
            <v>0</v>
          </cell>
          <cell r="J273">
            <v>0</v>
          </cell>
          <cell r="K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I274">
            <v>336</v>
          </cell>
          <cell r="J274">
            <v>336</v>
          </cell>
          <cell r="K274">
            <v>332</v>
          </cell>
          <cell r="N274">
            <v>23736</v>
          </cell>
          <cell r="O274">
            <v>23736</v>
          </cell>
          <cell r="P274">
            <v>23632</v>
          </cell>
        </row>
        <row r="275">
          <cell r="I275">
            <v>336</v>
          </cell>
          <cell r="J275">
            <v>336</v>
          </cell>
          <cell r="K275">
            <v>332</v>
          </cell>
          <cell r="N275">
            <v>23736</v>
          </cell>
          <cell r="O275">
            <v>23736</v>
          </cell>
          <cell r="P275">
            <v>23632</v>
          </cell>
        </row>
        <row r="276">
          <cell r="I276">
            <v>0</v>
          </cell>
          <cell r="J276">
            <v>0</v>
          </cell>
          <cell r="K276">
            <v>0</v>
          </cell>
          <cell r="N276">
            <v>0</v>
          </cell>
          <cell r="O276">
            <v>0</v>
          </cell>
          <cell r="P276">
            <v>0</v>
          </cell>
        </row>
        <row r="277">
          <cell r="I277">
            <v>12</v>
          </cell>
          <cell r="J277">
            <v>12</v>
          </cell>
          <cell r="K277">
            <v>12</v>
          </cell>
          <cell r="N277">
            <v>1650</v>
          </cell>
          <cell r="O277">
            <v>1484</v>
          </cell>
          <cell r="P277">
            <v>1413</v>
          </cell>
        </row>
        <row r="278">
          <cell r="I278">
            <v>12</v>
          </cell>
          <cell r="J278">
            <v>12</v>
          </cell>
          <cell r="K278">
            <v>12</v>
          </cell>
          <cell r="N278">
            <v>1650</v>
          </cell>
          <cell r="O278">
            <v>1484</v>
          </cell>
          <cell r="P278">
            <v>1413</v>
          </cell>
        </row>
        <row r="279">
          <cell r="I279">
            <v>0</v>
          </cell>
          <cell r="J279">
            <v>0</v>
          </cell>
          <cell r="K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I280">
            <v>752</v>
          </cell>
          <cell r="J280">
            <v>752</v>
          </cell>
          <cell r="K280">
            <v>344</v>
          </cell>
          <cell r="N280">
            <v>38023</v>
          </cell>
          <cell r="O280">
            <v>27451</v>
          </cell>
          <cell r="P280">
            <v>24574</v>
          </cell>
        </row>
        <row r="281">
          <cell r="I281">
            <v>752</v>
          </cell>
          <cell r="J281">
            <v>752</v>
          </cell>
          <cell r="K281">
            <v>344</v>
          </cell>
          <cell r="N281">
            <v>38023</v>
          </cell>
          <cell r="O281">
            <v>27451</v>
          </cell>
          <cell r="P281">
            <v>24574</v>
          </cell>
        </row>
        <row r="282">
          <cell r="I282">
            <v>0</v>
          </cell>
          <cell r="J282">
            <v>0</v>
          </cell>
          <cell r="K282">
            <v>0</v>
          </cell>
          <cell r="N282">
            <v>0</v>
          </cell>
          <cell r="O282">
            <v>0</v>
          </cell>
          <cell r="P282">
            <v>0</v>
          </cell>
        </row>
        <row r="283">
          <cell r="I283">
            <v>16344</v>
          </cell>
          <cell r="J283">
            <v>16344</v>
          </cell>
          <cell r="K283">
            <v>17155</v>
          </cell>
          <cell r="N283">
            <v>1175419</v>
          </cell>
          <cell r="O283">
            <v>1251693</v>
          </cell>
          <cell r="P283">
            <v>1260771</v>
          </cell>
        </row>
        <row r="284">
          <cell r="I284">
            <v>0</v>
          </cell>
          <cell r="J284">
            <v>0</v>
          </cell>
          <cell r="K284">
            <v>0</v>
          </cell>
          <cell r="N284">
            <v>0</v>
          </cell>
          <cell r="O284">
            <v>0</v>
          </cell>
          <cell r="P284">
            <v>0</v>
          </cell>
        </row>
        <row r="285">
          <cell r="I285">
            <v>1240</v>
          </cell>
          <cell r="J285">
            <v>1240</v>
          </cell>
          <cell r="K285">
            <v>1496</v>
          </cell>
          <cell r="N285">
            <v>92840</v>
          </cell>
          <cell r="O285">
            <v>104588</v>
          </cell>
          <cell r="P285">
            <v>106596</v>
          </cell>
        </row>
        <row r="286">
          <cell r="I286">
            <v>15104</v>
          </cell>
          <cell r="J286">
            <v>15104</v>
          </cell>
          <cell r="K286">
            <v>15659</v>
          </cell>
          <cell r="N286">
            <v>1082579</v>
          </cell>
          <cell r="O286">
            <v>1147105</v>
          </cell>
          <cell r="P286">
            <v>1154175</v>
          </cell>
        </row>
        <row r="287">
          <cell r="I287">
            <v>0</v>
          </cell>
          <cell r="J287">
            <v>0</v>
          </cell>
          <cell r="K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I288">
            <v>2544</v>
          </cell>
          <cell r="J288">
            <v>2544</v>
          </cell>
          <cell r="K288">
            <v>2105</v>
          </cell>
          <cell r="N288">
            <v>208718</v>
          </cell>
          <cell r="O288">
            <v>156166</v>
          </cell>
          <cell r="P288">
            <v>163640</v>
          </cell>
        </row>
        <row r="289">
          <cell r="I289">
            <v>2544</v>
          </cell>
          <cell r="J289">
            <v>2544</v>
          </cell>
          <cell r="K289">
            <v>2105</v>
          </cell>
          <cell r="N289">
            <v>208718</v>
          </cell>
          <cell r="O289">
            <v>156166</v>
          </cell>
          <cell r="P289">
            <v>163640</v>
          </cell>
        </row>
        <row r="290">
          <cell r="I290">
            <v>0</v>
          </cell>
          <cell r="J290">
            <v>0</v>
          </cell>
          <cell r="K290">
            <v>0</v>
          </cell>
          <cell r="N290">
            <v>0</v>
          </cell>
          <cell r="O290">
            <v>0</v>
          </cell>
          <cell r="P290">
            <v>0</v>
          </cell>
        </row>
        <row r="295">
          <cell r="I295">
            <v>7589</v>
          </cell>
          <cell r="J295">
            <v>10721</v>
          </cell>
          <cell r="K295">
            <v>11947</v>
          </cell>
          <cell r="N295">
            <v>599954</v>
          </cell>
          <cell r="O295">
            <v>755807</v>
          </cell>
          <cell r="P295">
            <v>771757</v>
          </cell>
        </row>
        <row r="296">
          <cell r="I296">
            <v>2164.5230000000001</v>
          </cell>
          <cell r="J296">
            <v>2904.6800000000003</v>
          </cell>
          <cell r="K296">
            <v>2728.8213000000001</v>
          </cell>
          <cell r="N296">
            <v>151090.27300000002</v>
          </cell>
          <cell r="O296">
            <v>176864.51</v>
          </cell>
          <cell r="P296">
            <v>188771.82459999999</v>
          </cell>
        </row>
        <row r="297">
          <cell r="I297">
            <v>438</v>
          </cell>
          <cell r="J297">
            <v>521.6</v>
          </cell>
          <cell r="K297">
            <v>531.29</v>
          </cell>
          <cell r="N297">
            <v>34218.870000000003</v>
          </cell>
          <cell r="O297">
            <v>36459.522000000004</v>
          </cell>
          <cell r="P297">
            <v>38735.329999999994</v>
          </cell>
        </row>
        <row r="298">
          <cell r="I298">
            <v>0</v>
          </cell>
          <cell r="J298">
            <v>0</v>
          </cell>
          <cell r="K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I299">
            <v>4.38</v>
          </cell>
          <cell r="J299">
            <v>11.078783999999999</v>
          </cell>
          <cell r="K299">
            <v>11.2845996</v>
          </cell>
          <cell r="N299">
            <v>341.15870000000001</v>
          </cell>
          <cell r="O299">
            <v>773.99184728</v>
          </cell>
          <cell r="P299">
            <v>822.664444</v>
          </cell>
        </row>
        <row r="300">
          <cell r="I300">
            <v>0</v>
          </cell>
          <cell r="J300">
            <v>0</v>
          </cell>
          <cell r="K300">
            <v>0</v>
          </cell>
          <cell r="N300">
            <v>0</v>
          </cell>
          <cell r="O300">
            <v>0</v>
          </cell>
          <cell r="P300">
            <v>0</v>
          </cell>
        </row>
        <row r="301">
          <cell r="I301">
            <v>0</v>
          </cell>
          <cell r="J301">
            <v>0</v>
          </cell>
          <cell r="K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I302">
            <v>0</v>
          </cell>
          <cell r="J302">
            <v>0</v>
          </cell>
          <cell r="K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I303">
            <v>433.62</v>
          </cell>
          <cell r="J303">
            <v>510.52121600000004</v>
          </cell>
          <cell r="K303">
            <v>520.00540039999998</v>
          </cell>
          <cell r="N303">
            <v>33878.472300000001</v>
          </cell>
          <cell r="O303">
            <v>35684.964601920001</v>
          </cell>
          <cell r="P303">
            <v>37912.615556000004</v>
          </cell>
        </row>
        <row r="304">
          <cell r="I304">
            <v>1726.5230000000001</v>
          </cell>
          <cell r="J304">
            <v>2383.08</v>
          </cell>
          <cell r="K304">
            <v>2197.5312999999996</v>
          </cell>
          <cell r="N304">
            <v>116871.303</v>
          </cell>
          <cell r="O304">
            <v>140404.31</v>
          </cell>
          <cell r="P304">
            <v>150036.22460000002</v>
          </cell>
        </row>
        <row r="307">
          <cell r="I307">
            <v>3908</v>
          </cell>
          <cell r="J307">
            <v>5200</v>
          </cell>
          <cell r="K307">
            <v>5247</v>
          </cell>
          <cell r="N307">
            <v>342163</v>
          </cell>
          <cell r="O307">
            <v>420668</v>
          </cell>
          <cell r="P307">
            <v>424661</v>
          </cell>
        </row>
        <row r="308">
          <cell r="I308">
            <v>297</v>
          </cell>
          <cell r="J308">
            <v>395.1</v>
          </cell>
          <cell r="K308">
            <v>398.8</v>
          </cell>
          <cell r="N308">
            <v>26004</v>
          </cell>
          <cell r="O308">
            <v>31971.1</v>
          </cell>
          <cell r="P308">
            <v>32307.8</v>
          </cell>
        </row>
        <row r="309">
          <cell r="I309">
            <v>289.5</v>
          </cell>
          <cell r="J309">
            <v>385.3</v>
          </cell>
          <cell r="K309">
            <v>371.79999999999995</v>
          </cell>
          <cell r="N309">
            <v>25119.5</v>
          </cell>
          <cell r="O309">
            <v>31172</v>
          </cell>
          <cell r="P309">
            <v>31496.799999999999</v>
          </cell>
        </row>
        <row r="310">
          <cell r="I310">
            <v>0</v>
          </cell>
          <cell r="J310">
            <v>0</v>
          </cell>
          <cell r="K310">
            <v>0</v>
          </cell>
          <cell r="N310">
            <v>0</v>
          </cell>
          <cell r="O310">
            <v>0</v>
          </cell>
          <cell r="P310">
            <v>0</v>
          </cell>
        </row>
        <row r="311">
          <cell r="I311">
            <v>10.100000000000001</v>
          </cell>
          <cell r="J311">
            <v>13.2</v>
          </cell>
          <cell r="K311">
            <v>13.4</v>
          </cell>
          <cell r="N311">
            <v>874.1</v>
          </cell>
          <cell r="O311">
            <v>1075.2</v>
          </cell>
          <cell r="P311">
            <v>1081.4000000000001</v>
          </cell>
        </row>
        <row r="312">
          <cell r="I312">
            <v>5.2</v>
          </cell>
          <cell r="J312">
            <v>5.2</v>
          </cell>
          <cell r="K312">
            <v>5.2</v>
          </cell>
          <cell r="N312">
            <v>288.2</v>
          </cell>
          <cell r="O312">
            <v>288.2</v>
          </cell>
          <cell r="P312">
            <v>292.2</v>
          </cell>
        </row>
        <row r="313">
          <cell r="I313">
            <v>5.2</v>
          </cell>
          <cell r="J313">
            <v>5.2</v>
          </cell>
          <cell r="K313">
            <v>5.2</v>
          </cell>
          <cell r="N313">
            <v>307.2</v>
          </cell>
          <cell r="O313">
            <v>307.2</v>
          </cell>
          <cell r="P313">
            <v>275.2</v>
          </cell>
        </row>
        <row r="314">
          <cell r="I314">
            <v>0</v>
          </cell>
          <cell r="J314">
            <v>0</v>
          </cell>
          <cell r="K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I315">
            <v>269</v>
          </cell>
          <cell r="J315">
            <v>361.70000000000005</v>
          </cell>
          <cell r="K315">
            <v>348</v>
          </cell>
          <cell r="N315">
            <v>23650</v>
          </cell>
          <cell r="O315">
            <v>29499.699999999997</v>
          </cell>
          <cell r="P315">
            <v>29848</v>
          </cell>
        </row>
        <row r="316">
          <cell r="I316">
            <v>7.5</v>
          </cell>
          <cell r="J316">
            <v>9.7999999999999936</v>
          </cell>
          <cell r="K316">
            <v>27.000000000000007</v>
          </cell>
          <cell r="N316">
            <v>884.5</v>
          </cell>
          <cell r="O316">
            <v>798.80000000000007</v>
          </cell>
          <cell r="P316">
            <v>811</v>
          </cell>
        </row>
        <row r="320">
          <cell r="I320">
            <v>29937.599999999999</v>
          </cell>
          <cell r="J320">
            <v>42204.533333333231</v>
          </cell>
          <cell r="K320">
            <v>19616</v>
          </cell>
          <cell r="N320">
            <v>1560529.5999999999</v>
          </cell>
          <cell r="O320">
            <v>1490005.4999999932</v>
          </cell>
          <cell r="P320">
            <v>1181452</v>
          </cell>
        </row>
        <row r="321">
          <cell r="I321">
            <v>29558.133333333331</v>
          </cell>
          <cell r="J321">
            <v>41813.066666666768</v>
          </cell>
          <cell r="K321">
            <v>19616</v>
          </cell>
          <cell r="N321">
            <v>1542442.1333333235</v>
          </cell>
          <cell r="O321">
            <v>1476515.0666666767</v>
          </cell>
          <cell r="P321">
            <v>1171929</v>
          </cell>
        </row>
        <row r="322">
          <cell r="I322">
            <v>29558.133333333331</v>
          </cell>
          <cell r="J322">
            <v>29558.133333333331</v>
          </cell>
          <cell r="K322">
            <v>19615.680775000001</v>
          </cell>
          <cell r="N322">
            <v>1282892.3947132535</v>
          </cell>
          <cell r="O322">
            <v>1327359.0559139533</v>
          </cell>
          <cell r="P322">
            <v>1105886.8106750001</v>
          </cell>
        </row>
        <row r="323">
          <cell r="I323">
            <v>0</v>
          </cell>
          <cell r="J323">
            <v>4315.2</v>
          </cell>
          <cell r="K323">
            <v>1317</v>
          </cell>
          <cell r="N323">
            <v>0</v>
          </cell>
          <cell r="O323">
            <v>249309.19999999998</v>
          </cell>
          <cell r="P323">
            <v>112547</v>
          </cell>
        </row>
        <row r="324">
          <cell r="I324">
            <v>0</v>
          </cell>
          <cell r="J324">
            <v>237.06666666666666</v>
          </cell>
          <cell r="K324">
            <v>114</v>
          </cell>
          <cell r="N324">
            <v>0</v>
          </cell>
          <cell r="O324">
            <v>9613.0666666666766</v>
          </cell>
          <cell r="P324">
            <v>7378</v>
          </cell>
        </row>
        <row r="325">
          <cell r="I325">
            <v>0</v>
          </cell>
          <cell r="J325">
            <v>0</v>
          </cell>
          <cell r="K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I326">
            <v>0</v>
          </cell>
          <cell r="J326">
            <v>0</v>
          </cell>
          <cell r="K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I327">
            <v>29558.133333333331</v>
          </cell>
          <cell r="J327">
            <v>37260.800000000003</v>
          </cell>
          <cell r="K327">
            <v>18184.391</v>
          </cell>
          <cell r="N327">
            <v>1542442.1333333235</v>
          </cell>
          <cell r="O327">
            <v>1217592.8</v>
          </cell>
          <cell r="P327">
            <v>1052004.3910000001</v>
          </cell>
        </row>
        <row r="328">
          <cell r="I328">
            <v>379.4666666666667</v>
          </cell>
          <cell r="J328">
            <v>391.4666666666667</v>
          </cell>
          <cell r="K328">
            <v>0</v>
          </cell>
          <cell r="N328">
            <v>18087.466666666765</v>
          </cell>
          <cell r="O328">
            <v>13489.466666666767</v>
          </cell>
          <cell r="P328">
            <v>9523</v>
          </cell>
        </row>
      </sheetData>
      <sheetData sheetId="11" refreshError="1">
        <row r="233">
          <cell r="E233">
            <v>39</v>
          </cell>
          <cell r="F233">
            <v>42</v>
          </cell>
          <cell r="K233">
            <v>34</v>
          </cell>
          <cell r="L233">
            <v>39</v>
          </cell>
        </row>
        <row r="234">
          <cell r="E234">
            <v>22</v>
          </cell>
          <cell r="F234">
            <v>23</v>
          </cell>
          <cell r="K234">
            <v>21</v>
          </cell>
          <cell r="L234">
            <v>23</v>
          </cell>
        </row>
        <row r="235">
          <cell r="E235">
            <v>16</v>
          </cell>
          <cell r="F235">
            <v>19</v>
          </cell>
          <cell r="K235">
            <v>18</v>
          </cell>
          <cell r="L235">
            <v>19</v>
          </cell>
        </row>
        <row r="236">
          <cell r="E236">
            <v>5</v>
          </cell>
          <cell r="F236">
            <v>5</v>
          </cell>
          <cell r="K236">
            <v>1</v>
          </cell>
          <cell r="L236">
            <v>3</v>
          </cell>
        </row>
        <row r="237">
          <cell r="E237">
            <v>0</v>
          </cell>
          <cell r="F237">
            <v>0</v>
          </cell>
          <cell r="K237">
            <v>6</v>
          </cell>
          <cell r="L237">
            <v>8</v>
          </cell>
        </row>
        <row r="238">
          <cell r="E238">
            <v>35</v>
          </cell>
          <cell r="F238">
            <v>25</v>
          </cell>
          <cell r="K238">
            <v>37</v>
          </cell>
          <cell r="L238">
            <v>27</v>
          </cell>
        </row>
        <row r="239">
          <cell r="E239">
            <v>10</v>
          </cell>
          <cell r="F239">
            <v>8</v>
          </cell>
          <cell r="K239">
            <v>9</v>
          </cell>
          <cell r="L239">
            <v>8</v>
          </cell>
        </row>
        <row r="240">
          <cell r="E240">
            <v>0</v>
          </cell>
          <cell r="F240">
            <v>0</v>
          </cell>
          <cell r="K240">
            <v>0</v>
          </cell>
          <cell r="L240">
            <v>0</v>
          </cell>
        </row>
        <row r="241">
          <cell r="E241">
            <v>6</v>
          </cell>
          <cell r="F241">
            <v>3</v>
          </cell>
          <cell r="K241">
            <v>7</v>
          </cell>
          <cell r="L241">
            <v>3</v>
          </cell>
        </row>
      </sheetData>
      <sheetData sheetId="12" refreshError="1">
        <row r="34">
          <cell r="B34">
            <v>0</v>
          </cell>
          <cell r="C34">
            <v>0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  <cell r="O36">
            <v>0</v>
          </cell>
        </row>
        <row r="73">
          <cell r="B73">
            <v>0</v>
          </cell>
          <cell r="C73">
            <v>0</v>
          </cell>
          <cell r="E73">
            <v>0</v>
          </cell>
          <cell r="F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B74">
            <v>0</v>
          </cell>
          <cell r="C74">
            <v>0</v>
          </cell>
          <cell r="E74">
            <v>0</v>
          </cell>
          <cell r="F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B75">
            <v>0</v>
          </cell>
          <cell r="C75">
            <v>0</v>
          </cell>
          <cell r="E75">
            <v>0</v>
          </cell>
          <cell r="F75">
            <v>0</v>
          </cell>
          <cell r="H75">
            <v>0</v>
          </cell>
          <cell r="I75">
            <v>0</v>
          </cell>
          <cell r="J75">
            <v>0</v>
          </cell>
        </row>
        <row r="87">
          <cell r="C87">
            <v>225</v>
          </cell>
          <cell r="D87">
            <v>227</v>
          </cell>
          <cell r="F87">
            <v>5993</v>
          </cell>
          <cell r="G87">
            <v>9063.2029999999995</v>
          </cell>
          <cell r="I87">
            <v>3082.6</v>
          </cell>
          <cell r="J87">
            <v>3220.1419999999998</v>
          </cell>
        </row>
        <row r="90">
          <cell r="C90">
            <v>321</v>
          </cell>
          <cell r="D90">
            <v>333</v>
          </cell>
          <cell r="F90">
            <v>10645.5</v>
          </cell>
          <cell r="G90">
            <v>10475.6</v>
          </cell>
          <cell r="I90">
            <v>4093.5</v>
          </cell>
          <cell r="J90">
            <v>4041.85</v>
          </cell>
        </row>
        <row r="93">
          <cell r="C93">
            <v>114</v>
          </cell>
          <cell r="D93">
            <v>122</v>
          </cell>
          <cell r="F93">
            <v>9740.1</v>
          </cell>
          <cell r="G93">
            <v>8565</v>
          </cell>
          <cell r="I93">
            <v>2551.1999999999998</v>
          </cell>
          <cell r="J93">
            <v>2557</v>
          </cell>
        </row>
        <row r="96">
          <cell r="C96">
            <v>5</v>
          </cell>
          <cell r="D96">
            <v>12</v>
          </cell>
          <cell r="F96">
            <v>216</v>
          </cell>
          <cell r="G96">
            <v>448.1</v>
          </cell>
          <cell r="I96">
            <v>83</v>
          </cell>
          <cell r="J96">
            <v>202.8</v>
          </cell>
        </row>
        <row r="99">
          <cell r="C99">
            <v>101</v>
          </cell>
          <cell r="D99">
            <v>128</v>
          </cell>
          <cell r="F99">
            <v>1886</v>
          </cell>
          <cell r="G99">
            <v>2305</v>
          </cell>
          <cell r="I99">
            <v>722</v>
          </cell>
          <cell r="J99">
            <v>863.4</v>
          </cell>
        </row>
        <row r="102">
          <cell r="C102">
            <v>197</v>
          </cell>
          <cell r="D102">
            <v>240</v>
          </cell>
          <cell r="F102">
            <v>8296.7000000000007</v>
          </cell>
          <cell r="G102">
            <v>9631</v>
          </cell>
          <cell r="I102">
            <v>3218.2323000000001</v>
          </cell>
          <cell r="J102">
            <v>4879</v>
          </cell>
        </row>
        <row r="105">
          <cell r="C105">
            <v>4</v>
          </cell>
          <cell r="D105">
            <v>9</v>
          </cell>
          <cell r="F105">
            <v>277</v>
          </cell>
          <cell r="G105">
            <v>502</v>
          </cell>
          <cell r="I105">
            <v>82</v>
          </cell>
          <cell r="J105">
            <v>154</v>
          </cell>
        </row>
        <row r="108">
          <cell r="C108">
            <v>6</v>
          </cell>
          <cell r="D108">
            <v>6</v>
          </cell>
          <cell r="F108">
            <v>410.7</v>
          </cell>
          <cell r="G108">
            <v>403.78696192000001</v>
          </cell>
          <cell r="I108">
            <v>134.69999999999999</v>
          </cell>
          <cell r="J108">
            <v>129.22696192000001</v>
          </cell>
        </row>
      </sheetData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ступления_месяц"/>
      <sheetName val="заявка_на_произ"/>
      <sheetName val="МТС"/>
      <sheetName val="аморт"/>
      <sheetName val="настроики"/>
      <sheetName val="Индекс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2003"/>
      <sheetName val="Сводка 2003"/>
      <sheetName val="2002"/>
      <sheetName val="Сводка2002"/>
      <sheetName val="таблица руководству"/>
      <sheetName val="2.98"/>
      <sheetName val="3.98"/>
      <sheetName val="Анализ"/>
      <sheetName val="Газ"/>
      <sheetName val="ГРП, Оптимизация"/>
      <sheetName val="Итоги"/>
      <sheetName val="Простои"/>
      <sheetName val="Работа бригад ТКРС"/>
      <sheetName val="Рапорт"/>
      <sheetName val="Потери"/>
      <sheetName val="Бурение"/>
    </sheetNames>
    <sheetDataSet>
      <sheetData sheetId="0" refreshError="1"/>
      <sheetData sheetId="1" refreshError="1">
        <row r="3">
          <cell r="Z3" t="str">
            <v>Forecast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Вспом-2 кв."/>
      <sheetName val="финплан"/>
      <sheetName val="Реестр"/>
      <sheetName val="заявка_на_произ"/>
      <sheetName val="EURO"/>
      <sheetName val="Затраты ноябрь"/>
      <sheetName val="август"/>
      <sheetName val="EMPLANM"/>
      <sheetName val="Потребность"/>
      <sheetName val="Индексы"/>
      <sheetName val="L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heck"/>
      <sheetName val="KPI"/>
      <sheetName val="Титул"/>
      <sheetName val="P&amp;L"/>
      <sheetName val="Продажи_1"/>
      <sheetName val="Продажи_2"/>
      <sheetName val="Производство"/>
      <sheetName val="Re_марж"/>
      <sheetName val="ФА"/>
      <sheetName val="СБС"/>
      <sheetName val="УР"/>
      <sheetName val="КР"/>
      <sheetName val="ДиР"/>
      <sheetName val="ФОТ"/>
      <sheetName val="БДДС"/>
      <sheetName val="БДДС косв"/>
      <sheetName val="Баланс"/>
      <sheetName val="CAPEX"/>
      <sheetName val="Turn"/>
      <sheetName val="НН"/>
      <sheetName val="Мат-лы и эн"/>
      <sheetName val="BS"/>
      <sheetName val="Кредиты"/>
      <sheetName val="ФВ"/>
      <sheetName val="P&amp;L_sup"/>
      <sheetName val="Затраты_sup"/>
      <sheetName val="ФОТ_вспом"/>
      <sheetName val="CAPEX_sup"/>
      <sheetName val="Реестр"/>
      <sheetName val="П_Пр"/>
      <sheetName val="БДДС_sup"/>
      <sheetName val="НН_sup"/>
      <sheetName val="Остатки_sup"/>
      <sheetName val="Перем_затраты_расш."/>
      <sheetName val="FA_month_расш."/>
      <sheetName val="Реест_по_ДЗ"/>
      <sheetName val="Реестр_по_КЗ"/>
      <sheetName val="СВОД_ДЗ_К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1">
          <cell r="E11">
            <v>100000</v>
          </cell>
          <cell r="U11" t="str">
            <v>КТС</v>
          </cell>
        </row>
        <row r="12">
          <cell r="U12" t="str">
            <v>Римера</v>
          </cell>
        </row>
        <row r="13">
          <cell r="U13" t="str">
            <v>ИНМ</v>
          </cell>
        </row>
        <row r="14">
          <cell r="U14" t="str">
            <v>АЛ</v>
          </cell>
        </row>
        <row r="15">
          <cell r="U15" t="str">
            <v>РС</v>
          </cell>
        </row>
        <row r="16">
          <cell r="U16" t="str">
            <v>РГФ</v>
          </cell>
        </row>
        <row r="17">
          <cell r="U17" t="str">
            <v>прочие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МТС"/>
      <sheetName val="НДС"/>
      <sheetName val="БДДС косвеный"/>
      <sheetName val="Баланс"/>
      <sheetName val="Расчет"/>
      <sheetName val="Константы"/>
      <sheetName val="Реестр"/>
      <sheetName val="Описание"/>
      <sheetName val="Связка"/>
      <sheetName val="Баланс и отчеты"/>
      <sheetName val="Стоимость"/>
      <sheetName val="Индексы"/>
      <sheetName val="ФВ"/>
      <sheetName val="БДДС_косвеный"/>
      <sheetName val="база1"/>
    </sheetNames>
    <sheetDataSet>
      <sheetData sheetId="0" refreshError="1"/>
      <sheetData sheetId="1" refreshError="1">
        <row r="33">
          <cell r="D33">
            <v>241836497.83899981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SKL2"/>
      <sheetName val="свод"/>
      <sheetName val="база"/>
      <sheetName val="Укр_индекс"/>
      <sheetName val="Индексы"/>
      <sheetName val="Сырье"/>
      <sheetName val="Цены_М"/>
      <sheetName val="КомРасх"/>
      <sheetName val="ТРиКР"/>
      <sheetName val="Отвл.ср"/>
      <sheetName val="План пр"/>
      <sheetName val="План пр(Г)"/>
      <sheetName val="Реализ4"/>
      <sheetName val="НДС"/>
      <sheetName val="Налоги (Г)"/>
      <sheetName val="Кредиты"/>
      <sheetName val="БДФР"/>
      <sheetName val="БДФРпоВидам"/>
      <sheetName val="ИтогПиУ"/>
      <sheetName val="покрытие"/>
      <sheetName val="ФЛЮС"/>
      <sheetName val="Pentab"/>
      <sheetName val="Затраты1"/>
      <sheetName val="Затраты2"/>
      <sheetName val="Затраты3"/>
      <sheetName val="Затраты4"/>
      <sheetName val="1КВ"/>
      <sheetName val="2КВ"/>
      <sheetName val="3КВ"/>
      <sheetName val="4кв"/>
      <sheetName val="Программа(М)"/>
      <sheetName val="Продукция(М)"/>
      <sheetName val="Передел(М)"/>
      <sheetName val="Калькуляция(М)"/>
      <sheetName val="Энерго Свод"/>
      <sheetName val="Эн."/>
      <sheetName val="Лист2"/>
      <sheetName val="Потр_КД"/>
      <sheetName val="Закупки_КД"/>
      <sheetName val="ПотрОГМ"/>
      <sheetName val="Энерго1"/>
      <sheetName val="Энерго2"/>
      <sheetName val="Энерго3"/>
      <sheetName val="Энерго4"/>
      <sheetName val="Отх1"/>
      <sheetName val="Расчет1"/>
      <sheetName val="Потр1"/>
      <sheetName val="Отходы"/>
      <sheetName val="сумма реал"/>
      <sheetName val="Реализ1"/>
      <sheetName val="Бюджет ПРиУБ1"/>
      <sheetName val="Отх2"/>
      <sheetName val="Потр2"/>
      <sheetName val="Расчет2"/>
      <sheetName val="Реализ2"/>
      <sheetName val="Бюджет ПРиУБ2"/>
      <sheetName val="Отх3"/>
      <sheetName val="Расчет3"/>
      <sheetName val="Потр3"/>
      <sheetName val="Реализ3"/>
      <sheetName val="Бюджет ПРиУБ3"/>
      <sheetName val="Отх4"/>
      <sheetName val="Расчет4"/>
      <sheetName val="Потр4"/>
      <sheetName val="Бюджет ПРиУБ4"/>
      <sheetName val="План ПРиУБ1"/>
      <sheetName val="План ПРиУБ2"/>
      <sheetName val="План ПРиУБ3"/>
      <sheetName val="План ПРиУБ4"/>
      <sheetName val="Послед"/>
      <sheetName val="Реализация без НДС"/>
      <sheetName val="Реал."/>
      <sheetName val="Лист1"/>
      <sheetName val="Коммерч.расх."/>
      <sheetName val="ком1"/>
      <sheetName val="ком2"/>
      <sheetName val="ком3"/>
      <sheetName val="ком4"/>
      <sheetName val="Соц.стр"/>
      <sheetName val="Термообработка"/>
      <sheetName val="ЖДТ"/>
      <sheetName val="БДФР (2)"/>
      <sheetName val="БДФР всего"/>
      <sheetName val="Расчет"/>
      <sheetName val="Константы"/>
      <sheetName val="МТС"/>
      <sheetName val="Программа_М_"/>
      <sheetName val="Реестр"/>
      <sheetName val="ФВ"/>
      <sheetName val="Статьи"/>
      <sheetName val="база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C6">
            <v>1.0049999999999999</v>
          </cell>
        </row>
        <row r="7">
          <cell r="C7">
            <v>1.0049999999999999</v>
          </cell>
        </row>
        <row r="8">
          <cell r="C8">
            <v>1.0049999999999999</v>
          </cell>
        </row>
        <row r="9">
          <cell r="C9">
            <v>1.0049999999999999</v>
          </cell>
        </row>
        <row r="10">
          <cell r="C10">
            <v>1.0049999999999999</v>
          </cell>
        </row>
        <row r="12">
          <cell r="C12">
            <v>1.0049999999999999</v>
          </cell>
        </row>
        <row r="13">
          <cell r="C13">
            <v>1.0049999999999999</v>
          </cell>
        </row>
        <row r="14">
          <cell r="C14">
            <v>1.0049999999999999</v>
          </cell>
        </row>
        <row r="15">
          <cell r="C15">
            <v>1.0049999999999999</v>
          </cell>
        </row>
        <row r="29">
          <cell r="C29">
            <v>28</v>
          </cell>
        </row>
        <row r="37">
          <cell r="C37">
            <v>1</v>
          </cell>
          <cell r="D37">
            <v>1</v>
          </cell>
          <cell r="F37">
            <v>1</v>
          </cell>
        </row>
        <row r="38">
          <cell r="C38">
            <v>1</v>
          </cell>
          <cell r="D38">
            <v>1</v>
          </cell>
          <cell r="E38">
            <v>1</v>
          </cell>
          <cell r="F38">
            <v>1</v>
          </cell>
        </row>
        <row r="39">
          <cell r="C39">
            <v>1</v>
          </cell>
          <cell r="D39">
            <v>1</v>
          </cell>
          <cell r="E39">
            <v>1</v>
          </cell>
          <cell r="F39">
            <v>1</v>
          </cell>
        </row>
        <row r="40">
          <cell r="C40">
            <v>1</v>
          </cell>
          <cell r="E40">
            <v>1</v>
          </cell>
          <cell r="F40">
            <v>1</v>
          </cell>
        </row>
        <row r="41">
          <cell r="C41">
            <v>1</v>
          </cell>
          <cell r="D41">
            <v>1</v>
          </cell>
          <cell r="E41">
            <v>1</v>
          </cell>
          <cell r="F41">
            <v>1</v>
          </cell>
        </row>
        <row r="42">
          <cell r="C42">
            <v>1</v>
          </cell>
          <cell r="D42">
            <v>1</v>
          </cell>
          <cell r="E42">
            <v>1</v>
          </cell>
          <cell r="F42">
            <v>1</v>
          </cell>
        </row>
        <row r="43">
          <cell r="C43">
            <v>1</v>
          </cell>
          <cell r="D43">
            <v>1</v>
          </cell>
          <cell r="E43">
            <v>1</v>
          </cell>
          <cell r="F43">
            <v>1</v>
          </cell>
        </row>
        <row r="44">
          <cell r="C44">
            <v>1</v>
          </cell>
          <cell r="D44">
            <v>1</v>
          </cell>
          <cell r="E44">
            <v>1</v>
          </cell>
          <cell r="F44">
            <v>1</v>
          </cell>
        </row>
        <row r="45">
          <cell r="C45">
            <v>1</v>
          </cell>
          <cell r="D45">
            <v>1</v>
          </cell>
          <cell r="E45">
            <v>1</v>
          </cell>
          <cell r="F45">
            <v>1</v>
          </cell>
        </row>
        <row r="46">
          <cell r="C46">
            <v>1</v>
          </cell>
          <cell r="D46">
            <v>1</v>
          </cell>
          <cell r="E46">
            <v>1</v>
          </cell>
          <cell r="F46">
            <v>1</v>
          </cell>
        </row>
        <row r="123">
          <cell r="C123">
            <v>1.0999999999999999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4">
          <cell r="H14">
            <v>5280</v>
          </cell>
          <cell r="J14">
            <v>5280</v>
          </cell>
          <cell r="K14">
            <v>5280</v>
          </cell>
        </row>
        <row r="15">
          <cell r="H15">
            <v>25360</v>
          </cell>
          <cell r="K15">
            <v>44183.891250000001</v>
          </cell>
        </row>
        <row r="16">
          <cell r="H16">
            <v>3360</v>
          </cell>
          <cell r="I16">
            <v>2560</v>
          </cell>
          <cell r="J16">
            <v>3360</v>
          </cell>
          <cell r="K16">
            <v>3360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Input"/>
      <sheetName val="Титул"/>
      <sheetName val="P&amp;L"/>
      <sheetName val="Продажи_1"/>
      <sheetName val="Продажи_2"/>
      <sheetName val="Производство"/>
      <sheetName val="Re_марж"/>
      <sheetName val="ФА"/>
      <sheetName val="СБС"/>
      <sheetName val="СБС (2)"/>
      <sheetName val="УР"/>
      <sheetName val="КР"/>
      <sheetName val="ДиР"/>
      <sheetName val="CAPEX"/>
      <sheetName val="ФОТ"/>
      <sheetName val="БДДС"/>
      <sheetName val="БДДС (2)"/>
      <sheetName val="Баланс"/>
      <sheetName val="БДДС косв"/>
      <sheetName val="PK"/>
      <sheetName val="Фин"/>
      <sheetName val="Реестр "/>
      <sheetName val="Реестр (2)"/>
      <sheetName val="ФВ"/>
      <sheetName val="Кредиты"/>
      <sheetName val="Баланс_план"/>
      <sheetName val="Баланс_план (2)"/>
      <sheetName val="Оборач_ДзКз"/>
      <sheetName val="ФА_расчет"/>
      <sheetName val="Расчет_НДС"/>
      <sheetName val="ВХО"/>
      <sheetName val="Перем_затраты_расш."/>
      <sheetName val="FA_month_расш."/>
      <sheetName val="НН"/>
      <sheetName val="Мат-лы и эн"/>
      <sheetName val="Остатки"/>
      <sheetName val="ВнА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11">
          <cell r="AF11" t="str">
            <v>Г</v>
          </cell>
        </row>
        <row r="12">
          <cell r="AF12" t="str">
            <v>В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heck"/>
      <sheetName val="KPI"/>
      <sheetName val="Титул"/>
      <sheetName val="P&amp;L"/>
      <sheetName val="Продажи_1"/>
      <sheetName val="Продажи_2"/>
      <sheetName val="Производство"/>
      <sheetName val="Re_марж"/>
      <sheetName val="ФА"/>
      <sheetName val="СБС"/>
      <sheetName val="УР"/>
      <sheetName val="КР"/>
      <sheetName val="ДиР"/>
      <sheetName val="ФОТ"/>
      <sheetName val="БДДС"/>
      <sheetName val="БДДС косв"/>
      <sheetName val="Баланс"/>
      <sheetName val="CAPEX"/>
      <sheetName val="Turn"/>
      <sheetName val="НН"/>
      <sheetName val="Мат-лы и эн"/>
      <sheetName val="BS"/>
      <sheetName val="Кредиты"/>
      <sheetName val="ФВ"/>
      <sheetName val="Затраты_sup"/>
      <sheetName val="P&amp;L_sup"/>
      <sheetName val="П_Пр"/>
      <sheetName val="Реестр"/>
      <sheetName val="ФОТ_вспом"/>
      <sheetName val="CAPEX_sup"/>
      <sheetName val="БДДС_sup"/>
      <sheetName val="НН_sup"/>
      <sheetName val="Остатки_sup"/>
      <sheetName val="Реест_по_ДЗ"/>
      <sheetName val="Реестр_по_КЗ"/>
      <sheetName val="СВОД_ДЗ_КЗ"/>
      <sheetName val="Перем_затраты_расш."/>
      <sheetName val="FA_month_расш."/>
      <sheetName val="Вспом-2 кв."/>
      <sheetName val="Индексы"/>
      <sheetName val="Программа(М)"/>
      <sheetName val="ПЛАН ПЛАТЕЖЕЙ НА"/>
      <sheetName val="СЕНТЯБРЬ++"/>
      <sheetName val="СЕНТЯБРЬ--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C11" t="str">
            <v>ПНТЗ ОАО</v>
          </cell>
          <cell r="U11" t="str">
            <v>МО</v>
          </cell>
        </row>
        <row r="12">
          <cell r="U12" t="str">
            <v>Римера</v>
          </cell>
        </row>
        <row r="13">
          <cell r="U13" t="str">
            <v>ИНМ</v>
          </cell>
        </row>
        <row r="14">
          <cell r="U14" t="str">
            <v>АЛ</v>
          </cell>
        </row>
        <row r="15">
          <cell r="U15" t="str">
            <v>РС</v>
          </cell>
        </row>
        <row r="16">
          <cell r="U16" t="str">
            <v>РГФ</v>
          </cell>
        </row>
        <row r="17">
          <cell r="U17" t="str">
            <v>СБ</v>
          </cell>
        </row>
        <row r="18">
          <cell r="U18" t="str">
            <v>ВТБ</v>
          </cell>
        </row>
        <row r="19">
          <cell r="U19" t="str">
            <v>Райффайзенбанк</v>
          </cell>
        </row>
        <row r="20">
          <cell r="U20" t="str">
            <v>ОСБ № 8597 г. Челябинск</v>
          </cell>
        </row>
        <row r="21">
          <cell r="U21" t="str">
            <v>прочие</v>
          </cell>
        </row>
        <row r="22">
          <cell r="U22" t="str">
            <v>Акибанк</v>
          </cell>
        </row>
        <row r="23">
          <cell r="U23" t="str">
            <v>СОЮЗ</v>
          </cell>
        </row>
        <row r="24">
          <cell r="U24" t="str">
            <v>ПНТЗ ОАО</v>
          </cell>
        </row>
        <row r="25">
          <cell r="U25" t="str">
            <v>Банк 9</v>
          </cell>
        </row>
        <row r="26">
          <cell r="U26" t="str">
            <v>Банк 10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ТМ_2006"/>
      <sheetName val="ГТМ"/>
      <sheetName val="На Базу"/>
      <sheetName val="Не Делаем"/>
      <sheetName val="Lists"/>
      <sheetName val="Activities"/>
      <sheetName val="БП 2012"/>
      <sheetName val="ХМБ"/>
      <sheetName val="2018"/>
      <sheetName val="Ach3 Tagrinskoye - 2019"/>
      <sheetName val="Ach3 Tagrinskoye - 2020"/>
      <sheetName val="Вспом.лист"/>
      <sheetName val="Sheet1"/>
    </sheetNames>
    <sheetDataSet>
      <sheetData sheetId="0"/>
      <sheetData sheetId="1"/>
      <sheetData sheetId="2"/>
      <sheetData sheetId="3"/>
      <sheetData sheetId="4" refreshError="1">
        <row r="1">
          <cell r="A1" t="str">
            <v>Александровское</v>
          </cell>
        </row>
        <row r="2">
          <cell r="A2" t="str">
            <v>Береговое</v>
          </cell>
        </row>
        <row r="3">
          <cell r="A3" t="str">
            <v>Восточно_Высокое</v>
          </cell>
        </row>
        <row r="4">
          <cell r="A4" t="str">
            <v>Бурение БЦДНГ</v>
          </cell>
        </row>
        <row r="5">
          <cell r="A5" t="str">
            <v>Вороненское</v>
          </cell>
        </row>
        <row r="6">
          <cell r="A6" t="str">
            <v>Алексеевское</v>
          </cell>
        </row>
        <row r="7">
          <cell r="A7" t="str">
            <v>Аряшское</v>
          </cell>
        </row>
        <row r="8">
          <cell r="A8" t="str">
            <v>Багаевское</v>
          </cell>
        </row>
        <row r="9">
          <cell r="A9" t="str">
            <v>Белокаменное</v>
          </cell>
        </row>
        <row r="10">
          <cell r="A10" t="str">
            <v>Васнецовское</v>
          </cell>
        </row>
        <row r="11">
          <cell r="A11" t="str">
            <v>Восточно_Алексеевское</v>
          </cell>
        </row>
        <row r="12">
          <cell r="A12" t="str">
            <v>Восточно_Заречное</v>
          </cell>
        </row>
        <row r="13">
          <cell r="A13" t="str">
            <v>Восточно_Звездное</v>
          </cell>
        </row>
        <row r="14">
          <cell r="A14" t="str">
            <v>Восточно_Рыбушанское</v>
          </cell>
        </row>
        <row r="15">
          <cell r="A15" t="str">
            <v>Восточно_Сусловское</v>
          </cell>
        </row>
        <row r="16">
          <cell r="A16" t="str">
            <v>Восточно_Даниловское</v>
          </cell>
        </row>
        <row r="17">
          <cell r="A17" t="str">
            <v>Восточно_Приволжское</v>
          </cell>
        </row>
        <row r="18">
          <cell r="A18" t="str">
            <v>Гвардейское</v>
          </cell>
        </row>
        <row r="19">
          <cell r="A19" t="str">
            <v>Генеральское</v>
          </cell>
        </row>
        <row r="20">
          <cell r="A20" t="str">
            <v>Глазуновское</v>
          </cell>
        </row>
        <row r="21">
          <cell r="A21" t="str">
            <v>Горчаковское</v>
          </cell>
        </row>
        <row r="22">
          <cell r="A22" t="str">
            <v>Горючкинское</v>
          </cell>
        </row>
        <row r="23">
          <cell r="A23" t="str">
            <v>Грузиновское</v>
          </cell>
        </row>
        <row r="24">
          <cell r="A24" t="str">
            <v>Грязнушинское</v>
          </cell>
        </row>
        <row r="25">
          <cell r="A25" t="str">
            <v>Гуселское</v>
          </cell>
        </row>
        <row r="26">
          <cell r="A26" t="str">
            <v>Даниловское</v>
          </cell>
        </row>
        <row r="27">
          <cell r="A27" t="str">
            <v>Дмитриевское</v>
          </cell>
        </row>
        <row r="28">
          <cell r="A28" t="str">
            <v>Дальняя</v>
          </cell>
        </row>
        <row r="29">
          <cell r="A29" t="str">
            <v>Ждановское</v>
          </cell>
        </row>
        <row r="30">
          <cell r="A30" t="str">
            <v>Западно_Белокаменное</v>
          </cell>
        </row>
        <row r="31">
          <cell r="A31" t="str">
            <v>Западно_Иловлинское</v>
          </cell>
        </row>
        <row r="32">
          <cell r="A32" t="str">
            <v>Западно_Карамышское</v>
          </cell>
        </row>
        <row r="33">
          <cell r="A33" t="str">
            <v>Западно_Ровенское</v>
          </cell>
        </row>
        <row r="34">
          <cell r="A34" t="str">
            <v>Западно_Рыбушанское</v>
          </cell>
        </row>
        <row r="35">
          <cell r="A35" t="str">
            <v>Западно_Сплавнухинское</v>
          </cell>
        </row>
        <row r="36">
          <cell r="A36" t="str">
            <v>Западно_Степное</v>
          </cell>
        </row>
        <row r="37">
          <cell r="A37" t="str">
            <v>Западно_Языковское</v>
          </cell>
        </row>
        <row r="38">
          <cell r="A38" t="str">
            <v>Западно_Даниловское</v>
          </cell>
        </row>
        <row r="39">
          <cell r="A39" t="str">
            <v>Западно_Первомайское</v>
          </cell>
        </row>
        <row r="40">
          <cell r="A40" t="str">
            <v>Заречное</v>
          </cell>
        </row>
        <row r="41">
          <cell r="A41" t="str">
            <v>Звездное</v>
          </cell>
        </row>
        <row r="42">
          <cell r="A42" t="str">
            <v>Зубовское</v>
          </cell>
        </row>
        <row r="43">
          <cell r="A43" t="str">
            <v>Иловлинское</v>
          </cell>
        </row>
        <row r="44">
          <cell r="A44" t="str">
            <v>Ильиновская</v>
          </cell>
        </row>
        <row r="45">
          <cell r="A45" t="str">
            <v>Иловатское</v>
          </cell>
        </row>
        <row r="46">
          <cell r="A46" t="str">
            <v>Ириновское</v>
          </cell>
        </row>
        <row r="47">
          <cell r="A47" t="str">
            <v>Калининское</v>
          </cell>
        </row>
        <row r="48">
          <cell r="A48" t="str">
            <v>Карамышское</v>
          </cell>
        </row>
        <row r="49">
          <cell r="A49" t="str">
            <v>Карпенское</v>
          </cell>
        </row>
        <row r="50">
          <cell r="A50" t="str">
            <v>Карякинское</v>
          </cell>
        </row>
        <row r="51">
          <cell r="A51" t="str">
            <v>Квасниковское</v>
          </cell>
        </row>
        <row r="52">
          <cell r="A52" t="str">
            <v>Кленовское</v>
          </cell>
        </row>
        <row r="53">
          <cell r="A53" t="str">
            <v>Колотовское</v>
          </cell>
        </row>
        <row r="54">
          <cell r="A54" t="str">
            <v>Коптевское</v>
          </cell>
        </row>
        <row r="55">
          <cell r="A55" t="str">
            <v>Краснокутское</v>
          </cell>
        </row>
        <row r="56">
          <cell r="A56" t="str">
            <v>Куликовское</v>
          </cell>
        </row>
        <row r="57">
          <cell r="A57" t="str">
            <v>Лимано_Грачевское</v>
          </cell>
        </row>
        <row r="58">
          <cell r="A58" t="str">
            <v>Луговское</v>
          </cell>
        </row>
        <row r="59">
          <cell r="A59" t="str">
            <v>Малиноовражное</v>
          </cell>
        </row>
        <row r="60">
          <cell r="A60" t="str">
            <v>Маякское</v>
          </cell>
        </row>
        <row r="61">
          <cell r="A61" t="str">
            <v>Мечеткинское</v>
          </cell>
        </row>
        <row r="62">
          <cell r="A62" t="str">
            <v>Михалковское</v>
          </cell>
        </row>
        <row r="63">
          <cell r="A63" t="str">
            <v>Мокроусовское</v>
          </cell>
        </row>
        <row r="64">
          <cell r="A64" t="str">
            <v>Некрасовское</v>
          </cell>
        </row>
        <row r="65">
          <cell r="A65" t="str">
            <v>Новобелогорское</v>
          </cell>
        </row>
        <row r="66">
          <cell r="A66" t="str">
            <v>Озерское</v>
          </cell>
        </row>
        <row r="67">
          <cell r="A67" t="str">
            <v>Октябрьское</v>
          </cell>
        </row>
        <row r="68">
          <cell r="A68" t="str">
            <v>Осиновское</v>
          </cell>
        </row>
        <row r="69">
          <cell r="A69" t="str">
            <v>Папановское</v>
          </cell>
        </row>
        <row r="70">
          <cell r="A70" t="str">
            <v>Пионерское</v>
          </cell>
        </row>
        <row r="71">
          <cell r="A71" t="str">
            <v>Пограничное</v>
          </cell>
        </row>
        <row r="72">
          <cell r="A72" t="str">
            <v>Приволжское</v>
          </cell>
        </row>
        <row r="73">
          <cell r="A73" t="str">
            <v>Приразломное</v>
          </cell>
        </row>
        <row r="74">
          <cell r="A74" t="str">
            <v>Придорожное</v>
          </cell>
        </row>
        <row r="75">
          <cell r="A75" t="str">
            <v>Радищевско_Гартовское</v>
          </cell>
        </row>
        <row r="76">
          <cell r="A76" t="str">
            <v>Разинское</v>
          </cell>
        </row>
        <row r="77">
          <cell r="A77" t="str">
            <v>Разумовское</v>
          </cell>
        </row>
        <row r="78">
          <cell r="A78" t="str">
            <v>Рогожинское</v>
          </cell>
        </row>
        <row r="79">
          <cell r="A79" t="str">
            <v>Родионовское</v>
          </cell>
        </row>
        <row r="80">
          <cell r="A80" t="str">
            <v>Родниковское</v>
          </cell>
        </row>
        <row r="81">
          <cell r="A81" t="str">
            <v>Розовское</v>
          </cell>
        </row>
        <row r="82">
          <cell r="A82" t="str">
            <v>Ручьевское</v>
          </cell>
        </row>
        <row r="83">
          <cell r="A83" t="str">
            <v>Рябиновая</v>
          </cell>
        </row>
        <row r="84">
          <cell r="A84" t="str">
            <v>Северо_Белокаменное</v>
          </cell>
        </row>
        <row r="85">
          <cell r="A85" t="str">
            <v>Северо_Васнецовское</v>
          </cell>
        </row>
        <row r="86">
          <cell r="A86" t="str">
            <v>Северо_Овражное</v>
          </cell>
        </row>
        <row r="87">
          <cell r="A87" t="str">
            <v>Северо_Осиновское</v>
          </cell>
        </row>
        <row r="88">
          <cell r="A88" t="str">
            <v>Северо_Приволжское</v>
          </cell>
        </row>
        <row r="89">
          <cell r="A89" t="str">
            <v>Северо_Ровенское</v>
          </cell>
        </row>
        <row r="90">
          <cell r="A90" t="str">
            <v>Слоновское</v>
          </cell>
        </row>
        <row r="91">
          <cell r="A91" t="str">
            <v>Смирновское</v>
          </cell>
        </row>
        <row r="92">
          <cell r="A92" t="str">
            <v>Соболевское</v>
          </cell>
        </row>
        <row r="93">
          <cell r="A93" t="str">
            <v>Соколовогорское</v>
          </cell>
        </row>
        <row r="94">
          <cell r="A94" t="str">
            <v>Сосновское</v>
          </cell>
        </row>
        <row r="95">
          <cell r="A95" t="str">
            <v>Сплавнухинское</v>
          </cell>
        </row>
        <row r="96">
          <cell r="A96" t="str">
            <v>Спортивное</v>
          </cell>
        </row>
        <row r="97">
          <cell r="A97" t="str">
            <v>Старицкое</v>
          </cell>
        </row>
        <row r="98">
          <cell r="A98" t="str">
            <v>Старшиновское</v>
          </cell>
        </row>
        <row r="99">
          <cell r="A99" t="str">
            <v>Степновское</v>
          </cell>
        </row>
        <row r="100">
          <cell r="A100" t="str">
            <v>Стрепетовское</v>
          </cell>
        </row>
        <row r="101">
          <cell r="A101" t="str">
            <v>Суровское</v>
          </cell>
        </row>
        <row r="102">
          <cell r="A102" t="str">
            <v>Сусловское</v>
          </cell>
        </row>
        <row r="103">
          <cell r="A103" t="str">
            <v>Тамбовское</v>
          </cell>
        </row>
        <row r="104">
          <cell r="A104" t="str">
            <v>Тёпловское</v>
          </cell>
        </row>
        <row r="105">
          <cell r="A105" t="str">
            <v>Топовское</v>
          </cell>
        </row>
        <row r="106">
          <cell r="A106" t="str">
            <v>Урицкое</v>
          </cell>
        </row>
        <row r="107">
          <cell r="A107" t="str">
            <v>Фурмановское</v>
          </cell>
        </row>
        <row r="108">
          <cell r="A108" t="str">
            <v>Хлебновское</v>
          </cell>
        </row>
        <row r="109">
          <cell r="A109" t="str">
            <v>Широко_Карамышское</v>
          </cell>
        </row>
        <row r="110">
          <cell r="A110" t="str">
            <v>Центральная</v>
          </cell>
        </row>
        <row r="111">
          <cell r="A111" t="str">
            <v>Щегловское</v>
          </cell>
        </row>
        <row r="112">
          <cell r="A112" t="str">
            <v>Ю_Алексеевское</v>
          </cell>
        </row>
        <row r="113">
          <cell r="A113" t="str">
            <v>Южно_Генеральское</v>
          </cell>
        </row>
        <row r="114">
          <cell r="A114" t="str">
            <v>Южно_Грязнушинское</v>
          </cell>
        </row>
        <row r="115">
          <cell r="A115" t="str">
            <v>Южно_Степновское</v>
          </cell>
        </row>
        <row r="116">
          <cell r="A116" t="str">
            <v>Южно_Тепловское</v>
          </cell>
        </row>
        <row r="117">
          <cell r="A117" t="str">
            <v>Перспект.площади Юг</v>
          </cell>
        </row>
        <row r="118">
          <cell r="A118" t="str">
            <v>Языковское</v>
          </cell>
        </row>
      </sheetData>
      <sheetData sheetId="5" refreshError="1">
        <row r="2">
          <cell r="A2" t="str">
            <v>Ввод новых нефтяных скважин</v>
          </cell>
        </row>
        <row r="3">
          <cell r="A3" t="str">
            <v>Ликвидация аварий тек.года</v>
          </cell>
        </row>
        <row r="4">
          <cell r="A4" t="str">
            <v>Оптимизация</v>
          </cell>
        </row>
        <row r="5">
          <cell r="A5" t="str">
            <v>ПМД</v>
          </cell>
        </row>
        <row r="6">
          <cell r="A6" t="str">
            <v>ГРП</v>
          </cell>
        </row>
        <row r="7">
          <cell r="A7" t="str">
            <v>ОПЗ</v>
          </cell>
        </row>
        <row r="8">
          <cell r="A8" t="str">
            <v>Ликвидация аварий пр.лет</v>
          </cell>
        </row>
        <row r="9">
          <cell r="A9" t="str">
            <v>Ликвидация негерметичности Э/К и ЗКЦ</v>
          </cell>
        </row>
        <row r="10">
          <cell r="A10" t="str">
            <v>Дострел, Реперфорация пласта</v>
          </cell>
        </row>
        <row r="11">
          <cell r="A11" t="str">
            <v>Ограничение водопритоков</v>
          </cell>
        </row>
        <row r="12">
          <cell r="A12" t="str">
            <v>Приобщение и возвраты</v>
          </cell>
        </row>
        <row r="13">
          <cell r="A13" t="str">
            <v>Ввод из Б/Д без воздействия на пласт</v>
          </cell>
        </row>
        <row r="14">
          <cell r="A14" t="str">
            <v>ОПЗ при ПРС</v>
          </cell>
        </row>
        <row r="15">
          <cell r="A15" t="str">
            <v>Прочие ГТМ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Графики"/>
      <sheetName val="ТНК-ВР"/>
      <sheetName val="таблица руководству"/>
      <sheetName val="суточная сводка"/>
      <sheetName val="Суточная сводкаМай 2003"/>
      <sheetName val="Сут. сводка за неделю"/>
      <sheetName val="Суточная добыча за неделю"/>
      <sheetName val="Суточная сводкаМай 2003 (2)"/>
      <sheetName val="таблица руководству (2)"/>
      <sheetName val="СНГДУ 1"/>
    </sheetNames>
    <sheetDataSet>
      <sheetData sheetId="0" refreshError="1"/>
      <sheetData sheetId="1" refreshError="1"/>
      <sheetData sheetId="2" refreshError="1"/>
      <sheetData sheetId="3" refreshError="1">
        <row r="2">
          <cell r="Y2">
            <v>189.708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БЮДЖЕТ"/>
      <sheetName val="ПЛАН"/>
      <sheetName val="ФАКТ"/>
      <sheetName val="2004"/>
      <sheetName val="2003"/>
      <sheetName val="ПЛАН2003"/>
      <sheetName val="финплан"/>
      <sheetName val="Кальк."/>
      <sheetName val="ИЗНОС"/>
      <sheetName val="График"/>
      <sheetName val="Электроэнергия"/>
      <sheetName val="Вода"/>
      <sheetName val="Стоки"/>
      <sheetName val="Тепло"/>
      <sheetName val="ПИСЬМО (2)"/>
      <sheetName val="Индексы"/>
      <sheetName val="Кредиты"/>
      <sheetName val="План_благотворительность"/>
      <sheetName val="Вспом-2 кв."/>
      <sheetName val="Input"/>
      <sheetName val="исходные данные"/>
      <sheetName val="Ф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B12" t="str">
            <v>Квартплата</v>
          </cell>
          <cell r="E12">
            <v>0</v>
          </cell>
          <cell r="F12">
            <v>0</v>
          </cell>
          <cell r="G12">
            <v>0</v>
          </cell>
        </row>
        <row r="13">
          <cell r="B13" t="str">
            <v>Дотации за проживание</v>
          </cell>
          <cell r="E13">
            <v>0</v>
          </cell>
          <cell r="F13">
            <v>0</v>
          </cell>
          <cell r="G13">
            <v>0</v>
          </cell>
        </row>
        <row r="14">
          <cell r="B14" t="str">
            <v>Услуги на сторону</v>
          </cell>
          <cell r="E14">
            <v>0</v>
          </cell>
          <cell r="F14">
            <v>0</v>
          </cell>
          <cell r="G14">
            <v>0</v>
          </cell>
        </row>
        <row r="15">
          <cell r="B15" t="str">
            <v>ИТОГО   ПОСТУПЛЕНИЯ:</v>
          </cell>
          <cell r="E15">
            <v>0</v>
          </cell>
          <cell r="F15">
            <v>0</v>
          </cell>
          <cell r="G15">
            <v>0</v>
          </cell>
        </row>
        <row r="17">
          <cell r="B17" t="str">
            <v>РАСХОДЫ  ФИНАНСОВЫХ  СРЕДСТВ</v>
          </cell>
        </row>
        <row r="19">
          <cell r="B19" t="str">
            <v>ВИД   ПЛАТЕЖА</v>
          </cell>
          <cell r="E19">
            <v>38294</v>
          </cell>
          <cell r="F19">
            <v>38322</v>
          </cell>
          <cell r="G19" t="str">
            <v>(+,-)</v>
          </cell>
          <cell r="H19" t="str">
            <v>порядок оплаты</v>
          </cell>
        </row>
        <row r="20">
          <cell r="E20" t="str">
            <v>ПЛАН</v>
          </cell>
          <cell r="F20" t="str">
            <v>ПЛАН</v>
          </cell>
        </row>
        <row r="21">
          <cell r="B21" t="str">
            <v>ВСПОМ. МАТЕРИАЛЫ</v>
          </cell>
          <cell r="E21">
            <v>100.66866666666667</v>
          </cell>
          <cell r="F21">
            <v>86.668666666666667</v>
          </cell>
          <cell r="G21">
            <v>-14</v>
          </cell>
          <cell r="I21" t="str">
            <v>срочно</v>
          </cell>
          <cell r="J21">
            <v>1</v>
          </cell>
        </row>
        <row r="22">
          <cell r="B22" t="str">
            <v>КОММУНАЛЬНЫЕ   УСЛУГИ</v>
          </cell>
          <cell r="E22">
            <v>14.734999999999999</v>
          </cell>
          <cell r="F22">
            <v>14.935</v>
          </cell>
          <cell r="G22">
            <v>0.20000000000000107</v>
          </cell>
          <cell r="H22" t="str">
            <v>ЗАЧЁТ</v>
          </cell>
          <cell r="I22" t="str">
            <v>срочно</v>
          </cell>
          <cell r="J22">
            <v>1</v>
          </cell>
        </row>
        <row r="23">
          <cell r="B23" t="str">
            <v>СРЕДСТВА на ОПЛАТУ ТРУДА</v>
          </cell>
          <cell r="E23">
            <v>10.956</v>
          </cell>
          <cell r="F23">
            <v>7.5989999999999993</v>
          </cell>
          <cell r="G23">
            <v>-3.3570000000000002</v>
          </cell>
          <cell r="H23" t="str">
            <v>ЗАЧЁТ</v>
          </cell>
          <cell r="J23">
            <v>0</v>
          </cell>
        </row>
        <row r="24">
          <cell r="B24" t="str">
            <v>Отчисления на СОЦМЕДСТРАХ</v>
          </cell>
          <cell r="E24">
            <v>3.899</v>
          </cell>
          <cell r="F24">
            <v>2.7280409999999997</v>
          </cell>
          <cell r="G24">
            <v>-1.1709590000000003</v>
          </cell>
          <cell r="H24" t="str">
            <v>ЗАЧЁТ</v>
          </cell>
          <cell r="J24">
            <v>0</v>
          </cell>
        </row>
        <row r="25">
          <cell r="B25" t="str">
            <v>УСЛУГИ   ЦЕХОВ  КОМБИНАТА</v>
          </cell>
          <cell r="E25">
            <v>21.570599999999999</v>
          </cell>
          <cell r="F25">
            <v>18.3</v>
          </cell>
          <cell r="G25">
            <v>-3.2705999999999982</v>
          </cell>
          <cell r="H25" t="str">
            <v>ЗАЧЁТ</v>
          </cell>
          <cell r="I25" t="str">
            <v>срочно</v>
          </cell>
          <cell r="J25">
            <v>1</v>
          </cell>
        </row>
        <row r="26">
          <cell r="B26" t="str">
            <v xml:space="preserve"> - РЭС - содержание помещений</v>
          </cell>
          <cell r="D26" t="str">
            <v>в том числе</v>
          </cell>
          <cell r="E26">
            <v>20.070599999999999</v>
          </cell>
          <cell r="F26">
            <v>16.8</v>
          </cell>
          <cell r="G26">
            <v>-3.2705999999999982</v>
          </cell>
          <cell r="I26" t="str">
            <v>срочно</v>
          </cell>
          <cell r="J26">
            <v>1</v>
          </cell>
        </row>
        <row r="27">
          <cell r="B27" t="str">
            <v>ПРОЧИЕ денежные расходы</v>
          </cell>
          <cell r="E27">
            <v>412.29</v>
          </cell>
          <cell r="F27">
            <v>390.4</v>
          </cell>
          <cell r="G27">
            <v>-21.890000000000043</v>
          </cell>
          <cell r="H27" t="str">
            <v>ЗАЧЁТ</v>
          </cell>
          <cell r="I27" t="str">
            <v>срочно</v>
          </cell>
          <cell r="J27">
            <v>1</v>
          </cell>
        </row>
        <row r="28">
          <cell r="B28" t="str">
            <v xml:space="preserve"> - Ремонтно-строительные работы</v>
          </cell>
          <cell r="D28" t="str">
            <v>в том числе</v>
          </cell>
          <cell r="E28">
            <v>410</v>
          </cell>
          <cell r="F28">
            <v>387</v>
          </cell>
          <cell r="G28">
            <v>-23</v>
          </cell>
          <cell r="I28" t="str">
            <v>срочно</v>
          </cell>
          <cell r="J28">
            <v>1</v>
          </cell>
        </row>
        <row r="29">
          <cell r="B29" t="str">
            <v xml:space="preserve"> - Отчисления в НПФ</v>
          </cell>
          <cell r="D29" t="str">
            <v>в том числе</v>
          </cell>
          <cell r="E29">
            <v>0</v>
          </cell>
          <cell r="F29">
            <v>0</v>
          </cell>
          <cell r="G29">
            <v>0</v>
          </cell>
          <cell r="I29" t="str">
            <v>срочно</v>
          </cell>
          <cell r="J29">
            <v>1</v>
          </cell>
        </row>
        <row r="30">
          <cell r="B30" t="str">
            <v>НДС</v>
          </cell>
          <cell r="E30">
            <v>102.00443538</v>
          </cell>
          <cell r="F30">
            <v>95.704859999999996</v>
          </cell>
          <cell r="G30">
            <v>-6.2995753800000074</v>
          </cell>
          <cell r="H30" t="str">
            <v>ЗАЧЁТ</v>
          </cell>
          <cell r="I30" t="str">
            <v>срочно</v>
          </cell>
          <cell r="J30">
            <v>1</v>
          </cell>
        </row>
        <row r="31">
          <cell r="B31" t="str">
            <v>Налог на землю</v>
          </cell>
          <cell r="E31">
            <v>0</v>
          </cell>
          <cell r="F31">
            <v>0</v>
          </cell>
          <cell r="G31">
            <v>0</v>
          </cell>
          <cell r="H31" t="str">
            <v>ЗАЧЁТ</v>
          </cell>
          <cell r="I31" t="str">
            <v>срочно</v>
          </cell>
          <cell r="J31">
            <v>1</v>
          </cell>
        </row>
        <row r="32">
          <cell r="B32" t="str">
            <v>Экология</v>
          </cell>
          <cell r="E32">
            <v>0.3</v>
          </cell>
          <cell r="F32">
            <v>0.3</v>
          </cell>
          <cell r="G32">
            <v>0</v>
          </cell>
          <cell r="H32" t="str">
            <v>ЗАЧЁТ</v>
          </cell>
          <cell r="I32" t="str">
            <v>срочно</v>
          </cell>
          <cell r="J32">
            <v>1</v>
          </cell>
        </row>
        <row r="33">
          <cell r="B33" t="str">
            <v>Прочие  налоги</v>
          </cell>
          <cell r="E33">
            <v>0</v>
          </cell>
          <cell r="F33">
            <v>0.5</v>
          </cell>
          <cell r="G33">
            <v>0.5</v>
          </cell>
          <cell r="H33" t="str">
            <v>ЗАЧЁТ</v>
          </cell>
          <cell r="I33" t="str">
            <v>срочно</v>
          </cell>
          <cell r="J33">
            <v>1</v>
          </cell>
        </row>
        <row r="34">
          <cell r="E34">
            <v>666.42370204666668</v>
          </cell>
          <cell r="F34">
            <v>617.1355676666667</v>
          </cell>
          <cell r="G34">
            <v>-75.558734380000047</v>
          </cell>
        </row>
        <row r="36">
          <cell r="B36" t="str">
            <v>из них ПО ЗАЧЁТУ</v>
          </cell>
          <cell r="E36">
            <v>565.75503537999998</v>
          </cell>
          <cell r="F36">
            <v>530.46690100000001</v>
          </cell>
          <cell r="G36">
            <v>-35.288134379999974</v>
          </cell>
        </row>
        <row r="37">
          <cell r="B37" t="str">
            <v>НАЛИЧНЫМИ  И ПЕРЕЧИСЛЕНИЯМИ</v>
          </cell>
          <cell r="E37">
            <v>100.6686666666667</v>
          </cell>
          <cell r="F37">
            <v>86.668666666666695</v>
          </cell>
          <cell r="G37">
            <v>-14</v>
          </cell>
        </row>
        <row r="40">
          <cell r="B40" t="str">
            <v xml:space="preserve">Руководитель </v>
          </cell>
          <cell r="D40" t="str">
            <v>Служебное_жильё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база2 (2)"/>
      <sheetName val="profit"/>
      <sheetName val="реализация жРП"/>
      <sheetName val="реализация жРП (2)"/>
      <sheetName val="отгрузка"/>
      <sheetName val="объемы 2005"/>
      <sheetName val="остатки"/>
      <sheetName val="валюта 2005"/>
      <sheetName val="Потребность"/>
      <sheetName val="Служебный"/>
      <sheetName val="финплан"/>
      <sheetName val="Вспом-2 кв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"/>
      <sheetName val="скв№"/>
      <sheetName val="вар 3"/>
      <sheetName val="Лист3"/>
      <sheetName val="база1"/>
      <sheetName val="отказы"/>
      <sheetName val="Расчет"/>
      <sheetName val="Константы"/>
      <sheetName val="МТС"/>
      <sheetName val="Input"/>
      <sheetName val="финплан благотворительность"/>
      <sheetName val="GRAPHS"/>
      <sheetName val="Факт Dink-Inv 2004"/>
      <sheetName val="СНГДУ 1"/>
      <sheetName val="Control"/>
      <sheetName val="System"/>
      <sheetName val="Context_LTP"/>
      <sheetName val="численность"/>
      <sheetName val="Организации"/>
      <sheetName val="Ввод_Бугуруслан баз"/>
      <sheetName val="таблица руководству"/>
      <sheetName val="ПЛАСТ НП"/>
      <sheetName val="ОТМ май"/>
      <sheetName val="БВ10"/>
      <sheetName val="9 мес на 12 т"/>
      <sheetName val="НЕДЕЛИ"/>
      <sheetName val="Input Assumptions"/>
      <sheetName val="Neste Oy"/>
      <sheetName val="История"/>
      <sheetName val="#ССЫЛКА"/>
      <sheetName val="2.98"/>
      <sheetName val="3.98"/>
      <sheetName val="dict"/>
      <sheetName val="Materials"/>
      <sheetName val="Тит. лист"/>
      <sheetName val="Carry out projects"/>
      <sheetName val="исх.данные"/>
      <sheetName val="CENTR"/>
      <sheetName val="оператор"/>
      <sheetName val="analysis"/>
      <sheetName val="CAPEX GFO-Факт 2010"/>
      <sheetName val="CAPEX GFO-0 2011"/>
      <sheetName val="Списки"/>
      <sheetName val="Вахит_Д5_Maт Баланс"/>
      <sheetName val="изм"/>
      <sheetName val="КПП"/>
      <sheetName val="Деб и запасы"/>
      <sheetName val="приобретение нпр"/>
      <sheetName val="Параметры_i"/>
      <sheetName val="Справочник"/>
      <sheetName val="Баланс_2периодный1"/>
      <sheetName val="Баланс_2периодный2"/>
      <sheetName val="коэф"/>
      <sheetName val="на Январь предварительный"/>
      <sheetName val="Финплан"/>
      <sheetName val="Заголовок"/>
      <sheetName val="PULin сл.1"/>
      <sheetName val="изд.обращ."/>
      <sheetName val="БАЛАНС"/>
      <sheetName val="подстава1"/>
      <sheetName val="авиа ЮНГПДС"/>
      <sheetName val="lang"/>
      <sheetName val="Вариант1"/>
      <sheetName val="Вариант10"/>
      <sheetName val="Вариант11"/>
      <sheetName val="Вариант12"/>
      <sheetName val="Вариант2"/>
      <sheetName val="Вариант3"/>
      <sheetName val="Вариант4"/>
      <sheetName val="Вариант5"/>
      <sheetName val="Вариант6"/>
      <sheetName val="Вариант7"/>
      <sheetName val="Вариант8"/>
      <sheetName val="Вариант9"/>
      <sheetName val="BUR"/>
      <sheetName val="ИТОГ"/>
      <sheetName val="отчет эл_эн  2000"/>
      <sheetName val="Вспом-2 кв."/>
      <sheetName val="статьи"/>
      <sheetName val="МВЗ"/>
      <sheetName val="расчетные таблицы"/>
      <sheetName val="ВВ"/>
      <sheetName val="ВНГДУ_П"/>
      <sheetName val="ВНГДУ"/>
      <sheetName val="ВП"/>
      <sheetName val="Гер"/>
      <sheetName val="Гр"/>
      <sheetName val="Двур"/>
      <sheetName val="ДЛМ"/>
      <sheetName val="ЗКат"/>
      <sheetName val="Трайгор"/>
      <sheetName val="ЗОст"/>
      <sheetName val="ЗП"/>
      <sheetName val="ИТал"/>
      <sheetName val="Кат"/>
      <sheetName val="Кол"/>
      <sheetName val="Крап"/>
      <sheetName val="НПерв"/>
      <sheetName val="ЛНГДУ"/>
      <sheetName val="Лом"/>
      <sheetName val="Луг"/>
      <sheetName val="ЛЯх"/>
      <sheetName val="Мл"/>
      <sheetName val="НВ"/>
      <sheetName val="Озер"/>
      <sheetName val="Олен"/>
      <sheetName val="Онт"/>
      <sheetName val="Перв"/>
      <sheetName val="ПЕТРОЛЕУМ"/>
      <sheetName val="ВАХСКАЯ"/>
      <sheetName val="ПОЛУД"/>
      <sheetName val="Пр"/>
      <sheetName val="СВ"/>
      <sheetName val="Сев"/>
      <sheetName val="СНГДУ"/>
      <sheetName val="Сов"/>
      <sheetName val="Сов_ц1"/>
      <sheetName val="СОлен"/>
      <sheetName val="Стр"/>
      <sheetName val="Тамб"/>
      <sheetName val="ОАО"/>
      <sheetName val="ЦВ"/>
      <sheetName val="Чк"/>
      <sheetName val="ЮЧер"/>
      <sheetName val="Кредиты"/>
      <sheetName val="MAIN_PARAMETERS"/>
      <sheetName val="Курс $"/>
      <sheetName val="2003"/>
      <sheetName val="Мес"/>
      <sheetName val="№1"/>
      <sheetName val="СВОД"/>
      <sheetName val="АУП"/>
      <sheetName val="Periods"/>
      <sheetName val="ИД"/>
      <sheetName val="мсн"/>
      <sheetName val="Macros"/>
      <sheetName val="PULin сл_1"/>
      <sheetName val="Время"/>
      <sheetName val="Стандарты"/>
      <sheetName val="БЛАНК РАСЧЕТА"/>
      <sheetName val="СметаСводная Рыб"/>
      <sheetName val="Входные параметрыВНГДУ"/>
      <sheetName val="Условия"/>
      <sheetName val="total"/>
      <sheetName val="Комплектация"/>
      <sheetName val="трубы"/>
      <sheetName val="СМР"/>
      <sheetName val="дороги"/>
      <sheetName val="Матер.изар.пл."/>
      <sheetName val="Электроэнергия"/>
      <sheetName val="Смета"/>
      <sheetName val="исходные_данные"/>
      <sheetName val="вар_3"/>
      <sheetName val="Факт_Dink-Inv_2004"/>
      <sheetName val="СНГДУ_1"/>
      <sheetName val="ПЛАСТ_НП"/>
      <sheetName val="таблица_руководству"/>
      <sheetName val="Ввод_Бугуруслан_баз"/>
      <sheetName val="ОТМ_май"/>
      <sheetName val="9_мес_на_12_т"/>
      <sheetName val="Neste_Oy"/>
      <sheetName val="Input_Assumptions"/>
      <sheetName val="Carry_out_projects"/>
      <sheetName val="2_98"/>
      <sheetName val="3_98"/>
      <sheetName val="исх_данные"/>
      <sheetName val="CAPEX_GFO-Факт_2010"/>
      <sheetName val="CAPEX_GFO-0_2011"/>
      <sheetName val="Тит__лист"/>
      <sheetName val="Вахит_Д5_Maт_Баланс"/>
      <sheetName val="Деб_и_запасы"/>
      <sheetName val="приобретение_нпр"/>
      <sheetName val="на_Январь_предварительный"/>
      <sheetName val="PULin_сл_1"/>
      <sheetName val="изд_обращ_"/>
      <sheetName val="авиа_ЮНГПДС"/>
      <sheetName val="отчет_эл_эн__2000"/>
      <sheetName val="расчетные_таблицы"/>
      <sheetName val="финплан_благотворительность"/>
      <sheetName val="Курс_$"/>
      <sheetName val="06-нал_базы&amp;ставки"/>
      <sheetName val="16-НДС"/>
      <sheetName val="12-НДПИ"/>
      <sheetName val="19-приб_регионы"/>
      <sheetName val="Вспом-2_кв_"/>
      <sheetName val="INFO"/>
      <sheetName val="1"/>
      <sheetName val="Вх"/>
      <sheetName val="топография"/>
      <sheetName val="Доп услуги"/>
      <sheetName val="СОТОВЫЕ"/>
      <sheetName val="Справочники"/>
      <sheetName val="Реквизиты"/>
      <sheetName val="1-Титульный лист"/>
      <sheetName val="RSOILBAL"/>
      <sheetName val="свед"/>
      <sheetName val="общие сведения"/>
      <sheetName val="Forecast"/>
      <sheetName val="sapactivexlhiddensheet"/>
      <sheetName val="F19_"/>
      <sheetName val="кап.ремонт"/>
      <sheetName val="Resources"/>
      <sheetName val="Вид простоя"/>
      <sheetName val="Номера скважин"/>
      <sheetName val="топо"/>
      <sheetName val="Лист2"/>
      <sheetName val="Шкаф"/>
      <sheetName val="Коэфф1."/>
      <sheetName val="Прайс лист"/>
      <sheetName val="OPEX"/>
      <sheetName val="TechSheet"/>
      <sheetName val="критерии"/>
      <sheetName val="График-участки"/>
      <sheetName val="ц_1991"/>
      <sheetName val="T1"/>
      <sheetName val=""/>
      <sheetName val="СКО"/>
      <sheetName val="n_v_cum"/>
      <sheetName val="n_vart_year2003"/>
      <sheetName val="Дополнительно"/>
      <sheetName val="Лист1"/>
      <sheetName val="исходный"/>
      <sheetName val="Ф 5 разд 1"/>
      <sheetName val="SolE294"/>
      <sheetName val="32"/>
      <sheetName val="расценки"/>
      <sheetName val="платежи"/>
      <sheetName val="Фин план"/>
      <sheetName val="Фин_план"/>
      <sheetName val="исходные_данные1"/>
      <sheetName val="вар_31"/>
      <sheetName val="Факт_Dink-Inv_20041"/>
      <sheetName val="СНГДУ_11"/>
      <sheetName val="таблица_руководству1"/>
      <sheetName val="ПЛАСТ_НП1"/>
      <sheetName val="Ввод_Бугуруслан_баз1"/>
      <sheetName val="Фин_план1"/>
      <sheetName val="база общ"/>
      <sheetName val="справочная"/>
      <sheetName val="рес"/>
      <sheetName val="хар-ка ОСЗ  1"/>
      <sheetName val="Главная таблица "/>
      <sheetName val="Ед. изм."/>
      <sheetName val="Ставка НДС"/>
      <sheetName val="Статья доход"/>
      <sheetName val="Статья расход"/>
      <sheetName val="ЦЗ, ЦД, ЦО"/>
      <sheetName val="справка по ВТЗ"/>
      <sheetName val="хар-ка земли 1 "/>
      <sheetName val="ТД Э"/>
      <sheetName val="2007 ITI Sales"/>
      <sheetName val="2007 Interco data"/>
      <sheetName val="11_ДЭП-4"/>
      <sheetName val="ДДП"/>
      <sheetName val="Коэффициенты"/>
      <sheetName val="МНА"/>
      <sheetName val="Опросный лист"/>
      <sheetName val="Отчетность"/>
      <sheetName val="Прогнозы"/>
      <sheetName val="Уставный капитал"/>
      <sheetName val="СЗ-процессинг"/>
      <sheetName val="Нормативы"/>
      <sheetName val="Параметры"/>
      <sheetName val="СЗ-собственная деятельность"/>
      <sheetName val="10.2"/>
      <sheetName val="Дебет_Кредит"/>
      <sheetName val="Start"/>
      <sheetName val="Хаттон 90.90 Femco"/>
      <sheetName val="УП _2004"/>
      <sheetName val="Destination"/>
      <sheetName val="СУТТ"/>
      <sheetName val="ЗМоис"/>
      <sheetName val="Лесм"/>
      <sheetName val="Прочее"/>
      <sheetName val="Направл исп._Группа"/>
      <sheetName val="НеобходимостьПубликации"/>
      <sheetName val="ОКЕИ"/>
      <sheetName val="Способ Закупки"/>
      <sheetName val="СТАВКА_НДС"/>
      <sheetName val="ФормаПроведения"/>
      <sheetName val="ЭТП"/>
      <sheetName val="смета-мнгп"/>
      <sheetName val="ЗАКАЗЧИК"/>
      <sheetName val="ПричинаЕП"/>
      <sheetName val="ПСП_ЦАУК"/>
      <sheetName val="СП_ЗАКАЗЧИКА"/>
      <sheetName val="СпособЗакупки"/>
      <sheetName val="Тип плана"/>
      <sheetName val="Тип программы"/>
      <sheetName val="EKDEB90"/>
      <sheetName val="Исходные"/>
      <sheetName val="Классификатор"/>
      <sheetName val="field"/>
      <sheetName val="НовУренг"/>
      <sheetName val="Товар_янвабрь "/>
      <sheetName val="НГДУ"/>
      <sheetName val="ФВ"/>
      <sheetName val="Настройки"/>
      <sheetName val="NS analyser"/>
      <sheetName val="MAIN"/>
      <sheetName val="свод (под ключ) "/>
      <sheetName val="Май"/>
      <sheetName val="Sheet1"/>
      <sheetName val="Возраст "/>
      <sheetName val="Icerenkoy"/>
      <sheetName val="Adana"/>
      <sheetName val="rent roll"/>
      <sheetName val="Закупка"/>
      <sheetName val="форма бюджета (БДПС)"/>
      <sheetName val="Форма№7"/>
      <sheetName val="отчет"/>
      <sheetName val="Price Screens"/>
      <sheetName val="Номенклатура"/>
      <sheetName val="Фазовые Мыльж. 1999"/>
      <sheetName val="Кпор, Квыт"/>
    </sheetNames>
    <sheetDataSet>
      <sheetData sheetId="0" refreshError="1">
        <row r="27">
          <cell r="B27">
            <v>1.5310000000000001E-2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ANM"/>
      <sheetName val="EMPLANM (3)"/>
      <sheetName val="исходные данные"/>
      <sheetName val="база1"/>
      <sheetName val="Расчет"/>
      <sheetName val="Константы"/>
      <sheetName val="МТС"/>
      <sheetName val="Кредиты"/>
      <sheetName val="справочник"/>
      <sheetName val="финплан благотворительность"/>
      <sheetName val="Macro_assumptions"/>
    </sheetNames>
    <sheetDataSet>
      <sheetData sheetId="0" refreshError="1">
        <row r="2">
          <cell r="A2" t="str">
            <v>№</v>
          </cell>
          <cell r="D2" t="str">
            <v>Цех</v>
          </cell>
          <cell r="E2" t="str">
            <v>ЦО</v>
          </cell>
        </row>
        <row r="3">
          <cell r="A3" t="str">
            <v>п.п.</v>
          </cell>
          <cell r="B3" t="str">
            <v>Наименование</v>
          </cell>
          <cell r="C3" t="str">
            <v>Типо/марка</v>
          </cell>
        </row>
        <row r="4">
          <cell r="B4" t="str">
            <v>закупаемых</v>
          </cell>
          <cell r="C4" t="str">
            <v>размер</v>
          </cell>
        </row>
        <row r="5">
          <cell r="B5" t="str">
            <v>ресурсов</v>
          </cell>
        </row>
        <row r="7">
          <cell r="A7">
            <v>1</v>
          </cell>
          <cell r="B7">
            <v>2</v>
          </cell>
          <cell r="C7">
            <v>3</v>
          </cell>
          <cell r="D7">
            <v>4</v>
          </cell>
          <cell r="E7">
            <v>5</v>
          </cell>
        </row>
        <row r="9">
          <cell r="B9" t="str">
            <v>ДЕНЕЖНАЯ ОПЛАТА</v>
          </cell>
          <cell r="E9" t="str">
            <v>УПС</v>
          </cell>
        </row>
        <row r="10">
          <cell r="B10" t="str">
            <v>ДЕНЕЖНАЯ ОПЛАТА</v>
          </cell>
          <cell r="E10" t="str">
            <v>УПС</v>
          </cell>
        </row>
        <row r="11">
          <cell r="B11" t="str">
            <v>ДЕНЕЖНАЯ ОПЛАТА</v>
          </cell>
          <cell r="E11" t="str">
            <v>УПС</v>
          </cell>
        </row>
        <row r="12">
          <cell r="B12" t="str">
            <v>ДЕНЕЖНАЯ ОПЛАТА</v>
          </cell>
          <cell r="E12" t="str">
            <v>УПС</v>
          </cell>
        </row>
        <row r="13">
          <cell r="B13" t="str">
            <v>ДЕНЕЖНАЯ ОПЛАТА</v>
          </cell>
          <cell r="E13" t="str">
            <v>УПС</v>
          </cell>
        </row>
        <row r="14">
          <cell r="B14" t="str">
            <v>ДЕНЕЖНАЯ ОПЛАТА</v>
          </cell>
          <cell r="E14" t="str">
            <v>УПС</v>
          </cell>
        </row>
        <row r="15">
          <cell r="B15" t="str">
            <v>ДЕНЕЖНАЯ ОПЛАТА</v>
          </cell>
          <cell r="E15" t="str">
            <v>УПС</v>
          </cell>
        </row>
        <row r="16">
          <cell r="B16" t="str">
            <v>ДЕНЕЖНАЯ ОПЛАТА</v>
          </cell>
          <cell r="E16" t="str">
            <v>УПС</v>
          </cell>
        </row>
        <row r="17">
          <cell r="B17" t="str">
            <v>ДЕНЕЖНАЯ ОПЛАТА</v>
          </cell>
          <cell r="E17" t="str">
            <v>УПС</v>
          </cell>
        </row>
        <row r="18">
          <cell r="B18" t="str">
            <v>ДЕНЕЖНАЯ ОПЛАТА</v>
          </cell>
          <cell r="E18" t="str">
            <v>УПС</v>
          </cell>
        </row>
        <row r="19">
          <cell r="B19" t="str">
            <v>ТРУБНАЯ ЗАГОТОВ</v>
          </cell>
          <cell r="E19" t="str">
            <v>УПС</v>
          </cell>
        </row>
        <row r="20">
          <cell r="B20" t="str">
            <v>ТРУБНАЯ ЗАГОТОВ</v>
          </cell>
          <cell r="E20" t="str">
            <v>УПС</v>
          </cell>
        </row>
        <row r="21">
          <cell r="B21" t="str">
            <v>ТРУБНАЯ ЗАГОТОВ</v>
          </cell>
          <cell r="E21" t="str">
            <v>УПС</v>
          </cell>
        </row>
        <row r="22">
          <cell r="B22" t="str">
            <v>ДЕНЕЖНАЯ ОПЛАТА</v>
          </cell>
          <cell r="E22" t="str">
            <v>УПС</v>
          </cell>
        </row>
        <row r="23">
          <cell r="B23" t="str">
            <v>ДЕНЕЖНАЯ ОПЛАТА</v>
          </cell>
          <cell r="E23" t="str">
            <v>УПС</v>
          </cell>
        </row>
        <row r="24">
          <cell r="B24" t="str">
            <v>ДЕНЕЖНАЯ ОПЛАТА</v>
          </cell>
          <cell r="E24" t="str">
            <v>УПС</v>
          </cell>
        </row>
        <row r="25">
          <cell r="B25" t="str">
            <v>ДЕНЕЖНАЯ ОПЛАТА</v>
          </cell>
          <cell r="E25" t="str">
            <v>УПС</v>
          </cell>
        </row>
        <row r="26">
          <cell r="B26" t="str">
            <v>ДЕНЕЖНАЯ ОПЛАТА</v>
          </cell>
          <cell r="E26" t="str">
            <v>УПС</v>
          </cell>
        </row>
        <row r="27">
          <cell r="B27" t="str">
            <v>ДЕНЕЖНАЯ ОПЛАТА</v>
          </cell>
          <cell r="E27" t="str">
            <v>УПС</v>
          </cell>
        </row>
        <row r="28">
          <cell r="B28" t="str">
            <v>ДЕНЕЖНАЯ ОПЛАТА</v>
          </cell>
          <cell r="E28" t="str">
            <v>УПС</v>
          </cell>
        </row>
        <row r="29">
          <cell r="B29" t="str">
            <v>ДЕНЕЖНАЯ ОПЛАТА</v>
          </cell>
          <cell r="E29" t="str">
            <v>УПС</v>
          </cell>
        </row>
        <row r="30">
          <cell r="B30" t="str">
            <v>ДЕНЕЖНАЯ ОПЛАТА</v>
          </cell>
          <cell r="E30" t="str">
            <v>УПС</v>
          </cell>
        </row>
        <row r="31">
          <cell r="B31" t="str">
            <v>ДЕНЕЖНАЯ ОПЛАТА</v>
          </cell>
          <cell r="E31" t="str">
            <v>УПС</v>
          </cell>
        </row>
        <row r="32">
          <cell r="B32" t="str">
            <v>ДЕНЕЖНАЯ ОПЛАТА</v>
          </cell>
          <cell r="E32" t="str">
            <v>УПС</v>
          </cell>
        </row>
        <row r="33">
          <cell r="B33" t="str">
            <v>ДЕНЕЖНАЯ ОПЛАТА</v>
          </cell>
          <cell r="E33" t="str">
            <v>УПС</v>
          </cell>
        </row>
        <row r="34">
          <cell r="B34" t="str">
            <v>ДЕНЕЖНАЯ ОПЛАТА</v>
          </cell>
          <cell r="E34" t="str">
            <v>УПС</v>
          </cell>
        </row>
        <row r="35">
          <cell r="B35" t="str">
            <v>ДЕНЕЖНАЯ ОПЛАТА</v>
          </cell>
          <cell r="E35" t="str">
            <v>УПС</v>
          </cell>
        </row>
        <row r="36">
          <cell r="B36" t="str">
            <v>ТРУБНАЯ ЗАГОТОВ</v>
          </cell>
          <cell r="E36" t="str">
            <v>УПС</v>
          </cell>
        </row>
        <row r="37">
          <cell r="B37" t="str">
            <v>ТРУБНАЯ ЗАГОТОВ</v>
          </cell>
          <cell r="E37" t="str">
            <v>УПС</v>
          </cell>
        </row>
        <row r="38">
          <cell r="B38" t="str">
            <v>ТРУБНАЯ ЗАГОТОВ</v>
          </cell>
          <cell r="E38" t="str">
            <v>УПС</v>
          </cell>
        </row>
        <row r="39">
          <cell r="B39" t="str">
            <v>ДЕНЕЖНАЯ ОПЛАТА</v>
          </cell>
          <cell r="E39" t="str">
            <v>УПС</v>
          </cell>
        </row>
        <row r="40">
          <cell r="B40" t="str">
            <v>ДЕНЕЖНАЯ ОПЛАТА</v>
          </cell>
          <cell r="E40" t="str">
            <v>УПС</v>
          </cell>
        </row>
        <row r="41">
          <cell r="B41" t="str">
            <v>ПЕРЕДЕЛЬНЫЙ МЕТ</v>
          </cell>
          <cell r="E41" t="str">
            <v>УПС</v>
          </cell>
        </row>
        <row r="42">
          <cell r="B42" t="str">
            <v>ШТРИПС</v>
          </cell>
          <cell r="E42" t="str">
            <v>УПС</v>
          </cell>
        </row>
        <row r="43">
          <cell r="B43" t="str">
            <v>ДЕНЕЖНАЯ ОПЛАТА</v>
          </cell>
          <cell r="E43" t="str">
            <v>УПС</v>
          </cell>
        </row>
        <row r="44">
          <cell r="B44" t="str">
            <v>ДЕНЕЖНАЯ ОПЛАТА</v>
          </cell>
          <cell r="E44" t="str">
            <v>УПС</v>
          </cell>
        </row>
        <row r="45">
          <cell r="B45" t="str">
            <v>ДЕНЕЖНАЯ ОПЛАТА</v>
          </cell>
          <cell r="E45" t="str">
            <v>УПС</v>
          </cell>
        </row>
        <row r="46">
          <cell r="B46" t="str">
            <v>ДЕНЕЖНАЯ ОПЛАТА</v>
          </cell>
          <cell r="E46" t="str">
            <v>УПС</v>
          </cell>
        </row>
        <row r="47">
          <cell r="B47" t="str">
            <v>ДЕНЕЖНАЯ ОПЛАТА</v>
          </cell>
          <cell r="E47" t="str">
            <v>УПС</v>
          </cell>
        </row>
        <row r="48">
          <cell r="B48" t="str">
            <v>ДЕНЕЖНАЯ ОПЛАТА</v>
          </cell>
          <cell r="E48" t="str">
            <v>УПС</v>
          </cell>
        </row>
        <row r="49">
          <cell r="B49" t="str">
            <v>ДЕНЕЖНАЯ ОПЛАТА</v>
          </cell>
          <cell r="E49" t="str">
            <v>УПС</v>
          </cell>
        </row>
        <row r="50">
          <cell r="B50" t="str">
            <v>ДЕНЕЖНАЯ ОПЛАТА</v>
          </cell>
          <cell r="E50" t="str">
            <v>УПС</v>
          </cell>
        </row>
        <row r="51">
          <cell r="B51" t="str">
            <v>ДЕНЕЖНАЯ ОПЛАТА</v>
          </cell>
          <cell r="E51" t="str">
            <v>УПС</v>
          </cell>
        </row>
        <row r="52">
          <cell r="B52" t="str">
            <v>ДЕНЕЖНАЯ ОПЛАТА</v>
          </cell>
          <cell r="E52" t="str">
            <v>УПС</v>
          </cell>
        </row>
        <row r="53">
          <cell r="B53" t="str">
            <v>ДЕНЕЖНАЯ ОПЛАТА</v>
          </cell>
          <cell r="E53" t="str">
            <v>УПС</v>
          </cell>
        </row>
        <row r="54">
          <cell r="B54" t="str">
            <v>ДЕНЕЖНАЯ ОПЛАТА</v>
          </cell>
          <cell r="E54" t="str">
            <v>УПС</v>
          </cell>
        </row>
        <row r="55">
          <cell r="B55" t="str">
            <v>ДЕНЕЖНАЯ ОПЛАТА</v>
          </cell>
          <cell r="E55" t="str">
            <v>УПС</v>
          </cell>
        </row>
        <row r="56">
          <cell r="B56" t="str">
            <v>ДЕНЕЖНАЯ ОПЛАТА</v>
          </cell>
          <cell r="E56" t="str">
            <v>УПС</v>
          </cell>
        </row>
        <row r="57">
          <cell r="B57" t="str">
            <v>ДЕНЕЖНАЯ ОПЛАТА</v>
          </cell>
          <cell r="E57" t="str">
            <v>УПС</v>
          </cell>
        </row>
        <row r="58">
          <cell r="B58" t="str">
            <v>ДЕНЕЖНАЯ ОПЛАТА</v>
          </cell>
          <cell r="E58" t="str">
            <v>УПС</v>
          </cell>
        </row>
        <row r="59">
          <cell r="B59" t="str">
            <v>ДЕНЕЖНАЯ ОПЛАТА</v>
          </cell>
          <cell r="E59" t="str">
            <v>УПС</v>
          </cell>
        </row>
        <row r="60">
          <cell r="B60" t="str">
            <v>ДЕНЕЖНАЯ ОПЛАТА</v>
          </cell>
          <cell r="E60" t="str">
            <v>УПС</v>
          </cell>
        </row>
        <row r="61">
          <cell r="B61" t="str">
            <v>ДЕНЕЖНАЯ ОПЛАТА</v>
          </cell>
          <cell r="E61" t="str">
            <v>УПС</v>
          </cell>
        </row>
        <row r="62">
          <cell r="B62" t="str">
            <v>ДЕНЕЖНАЯ ОПЛАТА</v>
          </cell>
          <cell r="E62" t="str">
            <v>УПС</v>
          </cell>
        </row>
        <row r="63">
          <cell r="B63" t="str">
            <v>ДЕНЕЖНАЯ ОПЛАТА</v>
          </cell>
          <cell r="E63" t="str">
            <v>УПС</v>
          </cell>
        </row>
        <row r="64">
          <cell r="B64" t="str">
            <v>ДЕНЕЖНАЯ ОПЛАТА</v>
          </cell>
          <cell r="E64" t="str">
            <v>УПС</v>
          </cell>
        </row>
        <row r="65">
          <cell r="B65" t="str">
            <v>ДЕНЕЖНАЯ ОПЛАТА</v>
          </cell>
          <cell r="E65" t="str">
            <v>УПС</v>
          </cell>
        </row>
        <row r="66">
          <cell r="B66" t="str">
            <v>ДЕНЕЖНАЯ ОПЛАТА</v>
          </cell>
          <cell r="E66" t="str">
            <v>УПС</v>
          </cell>
        </row>
        <row r="67">
          <cell r="B67" t="str">
            <v>ДЕНЕЖНАЯ ОПЛАТА</v>
          </cell>
          <cell r="E67" t="str">
            <v>УПС</v>
          </cell>
        </row>
        <row r="68">
          <cell r="B68" t="str">
            <v>ДЕНЕЖНАЯ ОПЛАТА</v>
          </cell>
          <cell r="E68" t="str">
            <v>УПС</v>
          </cell>
        </row>
        <row r="69">
          <cell r="B69" t="str">
            <v>ПЕРЕДЕЛЬНЫЙ МЕТ</v>
          </cell>
          <cell r="E69" t="str">
            <v>УПС</v>
          </cell>
        </row>
        <row r="70">
          <cell r="B70" t="str">
            <v>ДЕНЕЖНАЯ ОПЛАТА</v>
          </cell>
          <cell r="E70" t="str">
            <v>УПС</v>
          </cell>
        </row>
        <row r="71">
          <cell r="B71" t="str">
            <v>ДЕНЕЖНАЯ ОПЛАТА</v>
          </cell>
          <cell r="E71" t="str">
            <v>УПС</v>
          </cell>
        </row>
        <row r="72">
          <cell r="B72" t="str">
            <v>ДЕНЕЖНАЯ ОПЛАТА</v>
          </cell>
          <cell r="E72" t="str">
            <v>УПС</v>
          </cell>
        </row>
        <row r="73">
          <cell r="B73" t="str">
            <v>ДЕНЕЖНАЯ ОПЛАТА</v>
          </cell>
          <cell r="E73" t="str">
            <v>УПС</v>
          </cell>
        </row>
        <row r="74">
          <cell r="B74" t="str">
            <v>ДЕНЕЖНАЯ ОПЛАТА</v>
          </cell>
          <cell r="E74" t="str">
            <v>УПС</v>
          </cell>
        </row>
        <row r="75">
          <cell r="B75" t="str">
            <v>ДЕНЕЖНАЯ ОПЛАТА</v>
          </cell>
          <cell r="E75" t="str">
            <v>УПС</v>
          </cell>
        </row>
        <row r="76">
          <cell r="B76" t="str">
            <v>ДЕНЕЖНАЯ ОПЛАТА</v>
          </cell>
          <cell r="E76" t="str">
            <v>УПС</v>
          </cell>
        </row>
        <row r="77">
          <cell r="B77" t="str">
            <v>ДЕНЕЖНАЯ ОПЛАТА</v>
          </cell>
          <cell r="E77" t="str">
            <v>УПС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рограмма ГТМ"/>
      <sheetName val="приложение"/>
      <sheetName val="Списки"/>
      <sheetName val="2005-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порт"/>
      <sheetName val="Добыча"/>
      <sheetName val="ФОНД СКВАЖИН"/>
      <sheetName val="БУРЕНИЕ"/>
      <sheetName val="krsННГ"/>
      <sheetName val="prsННГ"/>
      <sheetName val="krsННГ-2"/>
      <sheetName val="prsННГ-2"/>
      <sheetName val="krsТНГ"/>
      <sheetName val="prsТНГ"/>
      <sheetName val="krsТНГ-2"/>
      <sheetName val="prsТНГ-2"/>
      <sheetName val="Пр.показатели"/>
      <sheetName val="ПОТЕРИ-ТНГ"/>
      <sheetName val="ПОТЕРИ-ННГ "/>
      <sheetName val="ПОРЫВЫ-ННГ"/>
      <sheetName val="ПОРЫВЫ-ТНГ"/>
      <sheetName val="БАЛАНС-ТНК"/>
      <sheetName val="БАЛАНС-ННГ"/>
      <sheetName val="БАЛАНС-ТНГ"/>
      <sheetName val="ПЛАНЫ"/>
      <sheetName val="ПЛАН-ННГ"/>
      <sheetName val="ПЛАН-ТНГ"/>
      <sheetName val="Итоги"/>
      <sheetName val="Дельта"/>
      <sheetName val="Лист2"/>
      <sheetName val="исходные да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БЮДЖЕТ"/>
      <sheetName val="ПЛАН"/>
      <sheetName val="ФАКТ"/>
      <sheetName val="2004"/>
      <sheetName val="2003"/>
      <sheetName val="ПЛАН2003"/>
      <sheetName val="финплан"/>
      <sheetName val="Вспом-2 кв."/>
      <sheetName val="ФАКТ2002"/>
      <sheetName val="Input"/>
      <sheetName val="ПЛАН ПЛАТЕЖЕЙ НА"/>
      <sheetName val="СЕНТЯБРЬ++"/>
      <sheetName val="СЕНТЯБРЬ--"/>
      <sheetName val="EMPLANM"/>
      <sheetName val="Кредиты"/>
      <sheetName val="Данные"/>
      <sheetName val="Индексы"/>
      <sheetName val="НАЛ.97г.пр.Нат."/>
      <sheetName val="гор."/>
      <sheetName val="сыр."/>
      <sheetName val="клин."/>
      <sheetName val="обж.изв."/>
      <sheetName val="ПФМ"/>
      <sheetName val="Упак(50кг)"/>
      <sheetName val="Помол"/>
      <sheetName val="Осн. пр-во"/>
      <sheetName val="Легк.тр."/>
      <sheetName val="техн.тр.."/>
      <sheetName val="тракт.кран."/>
      <sheetName val="Ав.парк"/>
      <sheetName val="Хоз.тр."/>
      <sheetName val="АТЦ"/>
      <sheetName val="З.упр."/>
      <sheetName val="УИТ"/>
      <sheetName val="ЛАБ,"/>
      <sheetName val="СОХ"/>
      <sheetName val="БЫТ."/>
      <sheetName val="МЕД."/>
      <sheetName val="СКЛ,"/>
      <sheetName val="СТОЛ,"/>
      <sheetName val="тер.зав."/>
      <sheetName val="Итого общ.расх."/>
      <sheetName val="РМЦ№1"/>
      <sheetName val="РМЦ №2"/>
      <sheetName val="РСЦ"/>
      <sheetName val="ТРЦ"/>
      <sheetName val="ЭС"/>
      <sheetName val="КИП"/>
      <sheetName val="РЭЦ"/>
      <sheetName val="Газ.х."/>
      <sheetName val="Подст."/>
      <sheetName val="Асп."/>
      <sheetName val="Кот."/>
      <sheetName val="Компр."/>
      <sheetName val="Водосн."/>
      <sheetName val="Всп.пр-во"/>
      <sheetName val="Итого расх."/>
      <sheetName val="Общ.свод"/>
      <sheetName val="тек.рем."/>
      <sheetName val="база1"/>
      <sheetName val="Ме-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дексы"/>
      <sheetName val="Кредиты"/>
      <sheetName val="Отвл.ср"/>
      <sheetName val="Сырье"/>
      <sheetName val="План пр"/>
      <sheetName val="План пр(Г)"/>
      <sheetName val="НДС"/>
      <sheetName val="Налоги (Г)"/>
      <sheetName val="Отх1"/>
      <sheetName val="Расчет1"/>
      <sheetName val="Потр1"/>
      <sheetName val="Отходы"/>
      <sheetName val="Энерго1"/>
      <sheetName val="Реализ1"/>
      <sheetName val="Бюджет ПРиУБ1"/>
      <sheetName val="Отх2"/>
      <sheetName val="Потр2"/>
      <sheetName val="Расчет2"/>
      <sheetName val="Энерго2"/>
      <sheetName val="Реализ2"/>
      <sheetName val="Бюджет ПРиУБ2"/>
      <sheetName val="Отх3"/>
      <sheetName val="Расчет3"/>
      <sheetName val="Потр3"/>
      <sheetName val="Энерго3"/>
      <sheetName val="Реализ3"/>
      <sheetName val="Бюджет ПРиУБ3"/>
      <sheetName val="Отх4"/>
      <sheetName val="Расчет4"/>
      <sheetName val="Потр4"/>
      <sheetName val="Энерго4"/>
      <sheetName val="Реализ4"/>
      <sheetName val="Бюджет ПРиУБ4"/>
      <sheetName val="План ПРиУБ1"/>
      <sheetName val="План ПРиУБ2"/>
      <sheetName val="План ПРиУБ3"/>
      <sheetName val="План ПРиУБ4"/>
      <sheetName val="Энерго Свод"/>
      <sheetName val="Послед"/>
      <sheetName val="Затраты1"/>
      <sheetName val="Затраты2"/>
      <sheetName val="Затраты3"/>
      <sheetName val="Затраты4"/>
      <sheetName val="Реализация без НДС"/>
      <sheetName val="ИтогПиУ"/>
      <sheetName val="IGAS1"/>
      <sheetName val="IGAS2"/>
      <sheetName val="IGAS3"/>
      <sheetName val="IGAS4"/>
      <sheetName val="IGAS"/>
      <sheetName val="Реал."/>
      <sheetName val="Закупки (ЦО)"/>
      <sheetName val="Эн."/>
      <sheetName val="мат1цех"/>
      <sheetName val="Лист1"/>
      <sheetName val="Коммерч.расх."/>
      <sheetName val="ком1"/>
      <sheetName val="ком2"/>
      <sheetName val="ком3"/>
      <sheetName val="ком4"/>
      <sheetName val="Соц.стр"/>
      <sheetName val="ОХР (в БДФР)"/>
      <sheetName val="техн.дир"/>
      <sheetName val="огм"/>
      <sheetName val="огмпотр"/>
      <sheetName val="огм_зак"/>
      <sheetName val="Термообработка"/>
      <sheetName val="итог 1 квартал"/>
      <sheetName val="ОХР"/>
      <sheetName val="итог 2 квартал"/>
      <sheetName val="Лист2"/>
      <sheetName val="итог 3 квартал"/>
      <sheetName val="УКС"/>
      <sheetName val="Лист3"/>
      <sheetName val="итог 4 квартал"/>
      <sheetName val="ЖДТ"/>
      <sheetName val="БДФР"/>
      <sheetName val="БДФР (2)"/>
      <sheetName val="EMPLANM"/>
      <sheetName val="ФАКТ2002"/>
      <sheetName val="Свод 2000(версия)30"/>
      <sheetName val="исходные данные"/>
      <sheetName val="справочник"/>
      <sheetName val="Бюджет ПРӸУБ2"/>
      <sheetName val="Џатраты1"/>
      <sheetName val="Џатраты4"/>
      <sheetName val="МТС"/>
      <sheetName val="Отвл_ср"/>
      <sheetName val="План_пр"/>
      <sheetName val="План_пр(Г)"/>
      <sheetName val="Налоги_(Г)"/>
      <sheetName val="Бюджет_ПРиУБ1"/>
      <sheetName val="Бюджет_ПРиУБ2"/>
      <sheetName val="Бюджет_ПРиУБ3"/>
      <sheetName val="Бюджет_ПРиУБ4"/>
      <sheetName val="План_ПРиУБ1"/>
      <sheetName val="План_ПРиУБ2"/>
      <sheetName val="План_ПРиУБ3"/>
      <sheetName val="План_ПРиУБ4"/>
      <sheetName val="Энерго_Свод"/>
      <sheetName val="Реализация_без_НДС"/>
      <sheetName val="Реал_"/>
      <sheetName val="Закупки_(ЦО)"/>
      <sheetName val="Эн_"/>
      <sheetName val="Коммерч_расх_"/>
      <sheetName val="Соц_стр"/>
      <sheetName val="ОХР_(в_БДФР)"/>
      <sheetName val="техн_дир"/>
      <sheetName val="итог_1_квартал"/>
      <sheetName val="итог_2_квартал"/>
      <sheetName val="итог_3_квартал"/>
      <sheetName val="итог_4_квартал"/>
      <sheetName val="БДФР_(2)"/>
      <sheetName val="Свод_2000(версия)30"/>
      <sheetName val="исходные_данные"/>
      <sheetName val="Бюджет_ПРӸУБ2"/>
      <sheetName val="Структура Аудиторского Файла"/>
      <sheetName val="A2-1"/>
      <sheetName val="Потребность"/>
      <sheetName val="Произв. показатели"/>
      <sheetName val="компании группы"/>
      <sheetName val="связанные стороны"/>
      <sheetName val="списки"/>
      <sheetName val="НАЛ.97г.пр.Нат."/>
      <sheetName val="Бюджет ПРиУБ_x0013_"/>
      <sheetName val="s"/>
      <sheetName val="4010(calc)"/>
      <sheetName val="Selling data"/>
      <sheetName val="Print Calc"/>
      <sheetName val="BS"/>
      <sheetName val="Свод (Оренбургский)"/>
      <sheetName val="AKT_VAL"/>
      <sheetName val="Проводки'02"/>
      <sheetName val="август"/>
      <sheetName val="Программа(М)"/>
      <sheetName val="ПЛАН ПЛАТЕЖЕЙ НА"/>
      <sheetName val="СЕНТЯБРЬ++"/>
      <sheetName val="СЕНТЯБРЬ--"/>
      <sheetName val="Реестр"/>
      <sheetName val="Расчет"/>
      <sheetName val="Константы"/>
      <sheetName val="Input"/>
      <sheetName val="ФВ"/>
      <sheetName val="Исходные"/>
      <sheetName val="база1"/>
      <sheetName val="Вспом-2 кв."/>
      <sheetName val=""/>
      <sheetName val="Описание"/>
      <sheetName val="Связка"/>
      <sheetName val="Баланс и отчеты"/>
      <sheetName val="Стоимость"/>
      <sheetName val="#ССЫЛКА"/>
    </sheetNames>
    <sheetDataSet>
      <sheetData sheetId="0" refreshError="1">
        <row r="7">
          <cell r="D7">
            <v>1.0720000000000001</v>
          </cell>
        </row>
        <row r="32">
          <cell r="D32">
            <v>30.75</v>
          </cell>
          <cell r="E32">
            <v>33.25</v>
          </cell>
          <cell r="F32">
            <v>35.75</v>
          </cell>
        </row>
        <row r="50">
          <cell r="D50">
            <v>1.0449999999999999</v>
          </cell>
          <cell r="E50">
            <v>1.08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П (3)"/>
      <sheetName val="ГП (полный свод) (2)"/>
      <sheetName val="финплан"/>
      <sheetName val="Вспом-2 кв."/>
      <sheetName val="Индексы"/>
      <sheetName val="Input"/>
      <sheetName val="Кредиты"/>
      <sheetName val="ФАКТ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нрезультат"/>
      <sheetName val="Параметры_i"/>
      <sheetName val="Параметры_ii"/>
      <sheetName val="Параметры_iii"/>
      <sheetName val="Параметры_iv"/>
      <sheetName val="Финрез_Выручка_Эi"/>
      <sheetName val="Финрез_Выручка_Эii"/>
      <sheetName val="Финрез_Выручка_Эiii"/>
      <sheetName val="Финрез_Выручка_Эiv"/>
      <sheetName val="Финрез_Услуги_Эi"/>
      <sheetName val="Финрез_Услуги_Эii"/>
      <sheetName val="Финрез_Услуги_Эiii"/>
      <sheetName val="Финрез_Услуги_Эiv"/>
      <sheetName val="Финрез_Имущество_Эi"/>
      <sheetName val="Финрез_Имущество_Эii"/>
      <sheetName val="Финрез_Имущество_Эiii"/>
      <sheetName val="Финрез_Имущество_Эiv"/>
      <sheetName val="Финплан"/>
      <sheetName val="Финплан_Эi"/>
      <sheetName val="Финплан_Эii"/>
      <sheetName val="Финплан_Эiii"/>
      <sheetName val="Финплан_Эiv"/>
      <sheetName val="N04_1i"/>
      <sheetName val="N04_1ii"/>
      <sheetName val="N04_1iii"/>
      <sheetName val="N04_1iv"/>
      <sheetName val="N06_1i"/>
      <sheetName val="N06_1ii"/>
      <sheetName val="N06_1iii"/>
      <sheetName val="N06_1iv"/>
      <sheetName val="N06_2i"/>
      <sheetName val="N06_2ii"/>
      <sheetName val="N06_2iii"/>
      <sheetName val="N06_2iv"/>
      <sheetName val="N06_3i"/>
      <sheetName val="N06_3ii"/>
      <sheetName val="N06_3iii"/>
      <sheetName val="N06_3iv"/>
      <sheetName val="N11_1i"/>
      <sheetName val="N11_1ii"/>
      <sheetName val="N11_1iii"/>
      <sheetName val="N11_1iv"/>
      <sheetName val="N12_1i"/>
      <sheetName val="N12_1ii"/>
      <sheetName val="N12_1iii"/>
      <sheetName val="N12_1iv"/>
      <sheetName val="N13_1i"/>
      <sheetName val="N13_1ii"/>
      <sheetName val="N13_1iii"/>
      <sheetName val="N13_1iv"/>
      <sheetName val="N20_2i"/>
      <sheetName val="N20_2ii"/>
      <sheetName val="N20_2iii"/>
      <sheetName val="N20_2iv"/>
      <sheetName val="N20_5"/>
      <sheetName val="N20_6"/>
      <sheetName val="Checks_i"/>
      <sheetName val="Checks_ii"/>
      <sheetName val="Checks_iii"/>
      <sheetName val="Checks_iv"/>
      <sheetName val="Увязки_i"/>
      <sheetName val="Увязки_ii"/>
      <sheetName val="Увязки_iii"/>
      <sheetName val="Увязки_iv"/>
      <sheetName val="Index"/>
      <sheetName val="Накопит."/>
      <sheetName val="Остановл."/>
    </sheetNames>
    <sheetDataSet>
      <sheetData sheetId="0" refreshError="1"/>
      <sheetData sheetId="1" refreshError="1">
        <row r="18">
          <cell r="G1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-4"/>
      <sheetName val="МО-4 М юр.лица"/>
      <sheetName val="МО-4 НИ юр.лица"/>
      <sheetName val="МО-3"/>
      <sheetName val="4.3-Смета затрат"/>
      <sheetName val="3.3"/>
      <sheetName val="Оборачиваемость"/>
      <sheetName val="МО6"/>
      <sheetName val="Константы"/>
      <sheetName val="План_благотворительность"/>
      <sheetName val="БДР"/>
      <sheetName val="Tier1"/>
      <sheetName val="Индексы"/>
      <sheetName val="Креди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вц"/>
      <sheetName val="1"/>
      <sheetName val="изм"/>
      <sheetName val="устан"/>
      <sheetName val=" изм ппд"/>
      <sheetName val="ППД"/>
      <sheetName val="потери"/>
      <sheetName val="Возвраты и приобщения"/>
      <sheetName val="DIF-2_INV_K"/>
      <sheetName val="Resources"/>
      <sheetName val="2"/>
      <sheetName val="3"/>
      <sheetName val="4"/>
      <sheetName val="5"/>
      <sheetName val="6"/>
      <sheetName val="7"/>
      <sheetName val="8"/>
      <sheetName val="9"/>
      <sheetName val="Титул"/>
      <sheetName val="Settings"/>
      <sheetName val="Вахит_Д5_Maт Баланс"/>
      <sheetName val="2.98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Баланс_план"/>
      <sheetName val="P&amp;L_План"/>
      <sheetName val="IC_PL"/>
      <sheetName val="WC_Loans"/>
      <sheetName val="Баланс"/>
      <sheetName val="БДДС косв"/>
      <sheetName val="Input"/>
      <sheetName val="P&amp;L нефтес"/>
      <sheetName val="P&amp;L (с МО)"/>
      <sheetName val="P&amp;Lнефтес"/>
      <sheetName val="P&amp;L_по Див"/>
      <sheetName val="FA_мес"/>
      <sheetName val="Продажи_сентябрь"/>
      <sheetName val="Продажи_мес"/>
      <sheetName val="Продажи"/>
      <sheetName val="FA"/>
      <sheetName val="P&amp;L_Д_MB"/>
      <sheetName val="P&amp;L свод"/>
      <sheetName val="P&amp;L_10"/>
      <sheetName val="P&amp;L_Факт (RP)"/>
      <sheetName val="P&amp;L_Факт"/>
      <sheetName val="P&amp;L_chek"/>
      <sheetName val="BS"/>
      <sheetName val="цены"/>
      <sheetName val="ограничен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B3" t="str">
            <v>ГК Римера</v>
          </cell>
        </row>
        <row r="12">
          <cell r="B12" t="str">
            <v>RP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юль"/>
      <sheetName val="база"/>
      <sheetName val="МО-5(для отчета)"/>
      <sheetName val="МО-4(перв) (бр)"/>
      <sheetName val="пр-во"/>
      <sheetName val="себест."/>
      <sheetName val="по сделкам"/>
      <sheetName val="август"/>
      <sheetName val="МО-5(для отчета) авг."/>
      <sheetName val="фа ожид"/>
      <sheetName val="Лист4"/>
      <sheetName val="Затраты ноябрь"/>
      <sheetName val="мсн"/>
      <sheetName val="EMPLANM"/>
      <sheetName val="исходные да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тКт"/>
      <sheetName val="база1"/>
      <sheetName val="EMPLANM"/>
      <sheetName val="Затраты ноябр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ANM"/>
      <sheetName val="Отгрузка"/>
      <sheetName val="Затраты ноябрь"/>
      <sheetName val="база1"/>
      <sheetName val="справочники"/>
      <sheetName val="Формы"/>
      <sheetName val="1п"/>
      <sheetName val="Константы"/>
      <sheetName val="Затраты_ноябрь"/>
      <sheetName val="Календарь 2015"/>
      <sheetName val="ФАКТ2002"/>
    </sheetNames>
    <sheetDataSet>
      <sheetData sheetId="0" refreshError="1">
        <row r="15">
          <cell r="B15" t="str">
            <v>ДЕНЕЖНАЯ ОПЛАТА</v>
          </cell>
          <cell r="D15">
            <v>1</v>
          </cell>
          <cell r="E15" t="str">
            <v>ОТДЕЛ ВНЕШНЕЭКОНОМИЧЕСКИХ СВЯЗЕЙ</v>
          </cell>
          <cell r="H15">
            <v>500</v>
          </cell>
          <cell r="J15">
            <v>4119500</v>
          </cell>
        </row>
        <row r="16">
          <cell r="D16" t="str">
            <v>1 Всего</v>
          </cell>
          <cell r="H16">
            <v>500</v>
          </cell>
          <cell r="J16">
            <v>4119500</v>
          </cell>
        </row>
        <row r="17">
          <cell r="B17" t="str">
            <v>ДЕНЕЖНАЯ ОПЛАТА</v>
          </cell>
          <cell r="D17">
            <v>6</v>
          </cell>
          <cell r="E17" t="str">
            <v>ОТДЕЛ ВНЕШНЕЭКОНОМИЧЕСКИХ СВЯЗЕЙ</v>
          </cell>
          <cell r="H17">
            <v>1209</v>
          </cell>
          <cell r="J17">
            <v>11971935</v>
          </cell>
        </row>
        <row r="18">
          <cell r="D18" t="str">
            <v>6 Всего</v>
          </cell>
          <cell r="H18">
            <v>1209</v>
          </cell>
          <cell r="J18">
            <v>11971935</v>
          </cell>
        </row>
        <row r="19">
          <cell r="B19" t="str">
            <v>ДЕНЕЖНАЯ ОПЛАТА</v>
          </cell>
          <cell r="D19">
            <v>8</v>
          </cell>
          <cell r="E19" t="str">
            <v>ОТДЕЛ ВНЕШНЕЭКОНОМИЧЕСКИХ СВЯЗЕЙ</v>
          </cell>
          <cell r="F19" t="str">
            <v>ОЦИНК.-240 ТН ЧЕРН.-1000 ТН</v>
          </cell>
          <cell r="H19">
            <v>1240</v>
          </cell>
          <cell r="J19">
            <v>7150000</v>
          </cell>
        </row>
        <row r="20">
          <cell r="D20" t="str">
            <v>8 Всего</v>
          </cell>
          <cell r="H20">
            <v>1240</v>
          </cell>
          <cell r="J20">
            <v>7150000</v>
          </cell>
        </row>
        <row r="21">
          <cell r="B21" t="str">
            <v>ДЕНЕЖНАЯ ОПЛАТА</v>
          </cell>
          <cell r="D21">
            <v>9</v>
          </cell>
          <cell r="E21" t="str">
            <v>ОТДЕЛ ВНЕШНЕЭКОНОМИЧЕСКИХ СВЯЗЕЙ</v>
          </cell>
          <cell r="F21" t="str">
            <v>КАЗАХСТАН</v>
          </cell>
          <cell r="H21">
            <v>70</v>
          </cell>
          <cell r="J21">
            <v>537600</v>
          </cell>
        </row>
        <row r="22">
          <cell r="D22" t="str">
            <v>9 Всего</v>
          </cell>
          <cell r="H22">
            <v>70</v>
          </cell>
          <cell r="J22">
            <v>537600</v>
          </cell>
        </row>
        <row r="23">
          <cell r="B23" t="str">
            <v>СМЕННОЕ ОБОРУД</v>
          </cell>
          <cell r="C23" t="str">
            <v>ТРУБЫ СТАЛЬНЫЕ БЕСШОВНЫЕ ГОРЯЧЕ</v>
          </cell>
          <cell r="D23">
            <v>1</v>
          </cell>
          <cell r="E23" t="str">
            <v>ОТДЕЛ ГЛАВНОГО МЕХАННИКА</v>
          </cell>
          <cell r="F23" t="str">
            <v>ЕКАТЕРИНБУРГ ЗАО НПП "МАШПРОМ"</v>
          </cell>
          <cell r="H23">
            <v>26</v>
          </cell>
          <cell r="J23">
            <v>170352</v>
          </cell>
        </row>
        <row r="24">
          <cell r="B24" t="str">
            <v>СМЕННОЕ ОБОРУД</v>
          </cell>
          <cell r="C24" t="str">
            <v>ТРУБЫ СТАЛЬНЫЕ БЕСШОВНЫЕ ГОРЯЧЕ</v>
          </cell>
          <cell r="D24">
            <v>1</v>
          </cell>
          <cell r="E24" t="str">
            <v>ОТДЕЛ ГЛАВНОГО МЕХАННИКА</v>
          </cell>
          <cell r="F24" t="str">
            <v>ЕКАТЕРИНБУРГ ЗАО НПП "МАШПРОМ"</v>
          </cell>
          <cell r="H24">
            <v>20</v>
          </cell>
          <cell r="J24">
            <v>162264</v>
          </cell>
        </row>
        <row r="25">
          <cell r="B25" t="str">
            <v>СМЕННОЕ ОБОРУД</v>
          </cell>
          <cell r="C25" t="str">
            <v>ТРУБЫ СТАЛЬНЫЕ БЕСШОВНЫЕ ГОРЯЧЕ</v>
          </cell>
          <cell r="D25">
            <v>1</v>
          </cell>
          <cell r="E25" t="str">
            <v>ОТДЕЛ ГЛАВНОГО МЕХАННИКА</v>
          </cell>
          <cell r="F25" t="str">
            <v>ЕКАТЕРИНБУРГ ЗАО НПП "МАШПРОМ"</v>
          </cell>
          <cell r="H25">
            <v>20</v>
          </cell>
          <cell r="J25">
            <v>166056</v>
          </cell>
        </row>
        <row r="26">
          <cell r="B26" t="str">
            <v>СМЕННОЕ ОБОРУД</v>
          </cell>
          <cell r="C26" t="str">
            <v>ТРУБЫ СТАЛЬНЫЕ БЕСШОВНЫЕ ГОРЯЧЕ</v>
          </cell>
          <cell r="D26">
            <v>1</v>
          </cell>
          <cell r="E26" t="str">
            <v>ОТДЕЛ ГЛАВНОГО МЕХАННИКА</v>
          </cell>
          <cell r="F26" t="str">
            <v>ЕКАТЕРИНБУРГ ЗАО НПП "МАШПРОМ"</v>
          </cell>
          <cell r="H26">
            <v>34</v>
          </cell>
          <cell r="J26">
            <v>242311.2</v>
          </cell>
        </row>
        <row r="27">
          <cell r="B27" t="str">
            <v>СМЕННОЕ ОБОРУД</v>
          </cell>
          <cell r="C27" t="str">
            <v>ТРУБЫ СТАЛЬНЫЕ БЕСШОВНЫЕ ГОРЯЧЕ</v>
          </cell>
          <cell r="D27">
            <v>1</v>
          </cell>
          <cell r="E27" t="str">
            <v>ОТДЕЛ ГЛАВНОГО МЕХАННИКА</v>
          </cell>
          <cell r="F27" t="str">
            <v>МАГНИТОГОРСК ЗАО "МАРС"</v>
          </cell>
          <cell r="H27">
            <v>20</v>
          </cell>
          <cell r="J27">
            <v>131040</v>
          </cell>
        </row>
        <row r="28">
          <cell r="B28" t="str">
            <v>ПОКОВКА</v>
          </cell>
          <cell r="C28" t="str">
            <v>ТРУБЫ СТАЛЬНЫЕ БЕСШОВНЫЕ ГОРЯЧЕ</v>
          </cell>
          <cell r="D28">
            <v>1</v>
          </cell>
          <cell r="E28" t="str">
            <v>ОТДЕЛ ГЛАВНОГО МЕХАННИКА</v>
          </cell>
          <cell r="F28" t="str">
            <v>ОРСК ООО "ТОВАРИЩЕСТВО ЮЖНО-УРАЛЬСКИХ МАШИНОСТРОИТЕЛЬНЫХ ЗАВОДОВ"</v>
          </cell>
          <cell r="H28">
            <v>10</v>
          </cell>
          <cell r="J28">
            <v>73356</v>
          </cell>
        </row>
        <row r="29">
          <cell r="B29" t="str">
            <v>ПОКОВКА</v>
          </cell>
          <cell r="C29" t="str">
            <v>ТРУБЫ СТАЛЬНЫЕ БЕСШОВНЫЕ ГОРЯЧЕ</v>
          </cell>
          <cell r="D29">
            <v>1</v>
          </cell>
          <cell r="E29" t="str">
            <v>ОТДЕЛ ГЛАВНОГО МЕХАННИКА</v>
          </cell>
          <cell r="F29" t="str">
            <v>ОРСК ООО "ТОВАРИЩЕСТВО ЮЖНО-УРАЛЬСКИХ МАШИНОСТРОИТЕЛЬНЫХ ЗАВОДОВ"</v>
          </cell>
          <cell r="H29">
            <v>10</v>
          </cell>
          <cell r="J29">
            <v>74952</v>
          </cell>
        </row>
        <row r="30">
          <cell r="B30" t="str">
            <v>ПОКОВКА</v>
          </cell>
          <cell r="C30" t="str">
            <v>ТРУБЫ СТАЛЬНЫЕ БЕСШОВНЫЕ ГОРЯЧЕ</v>
          </cell>
          <cell r="D30">
            <v>1</v>
          </cell>
          <cell r="E30" t="str">
            <v>ОТДЕЛ ГЛАВНОГО МЕХАННИКА</v>
          </cell>
          <cell r="F30" t="str">
            <v>ОРСК ООО "ТОВАРИЩЕСТВО ЮЖНО-УРАЛЬСКИХ МАШИНОСТРОИТЕЛЬНЫХ ЗАВОДОВ"</v>
          </cell>
          <cell r="H30">
            <v>10</v>
          </cell>
          <cell r="J30">
            <v>70476</v>
          </cell>
        </row>
        <row r="31">
          <cell r="B31" t="str">
            <v>ПОКОВКА</v>
          </cell>
          <cell r="C31" t="str">
            <v>ТРУБЫ СТАЛЬНЫЕ БЕСШОВНЫЕ ГОРЯЧЕ</v>
          </cell>
          <cell r="D31">
            <v>1</v>
          </cell>
          <cell r="E31" t="str">
            <v>ОТДЕЛ ГЛАВНОГО МЕХАННИКА</v>
          </cell>
          <cell r="F31" t="str">
            <v>ОРСК ООО "ТОВАРИЩЕСТВО ЮЖНО-УРАЛЬСКИХ МАШИНОСТРОИТЕЛЬНЫХ ЗАВОДОВ"</v>
          </cell>
          <cell r="H31">
            <v>10</v>
          </cell>
          <cell r="J31">
            <v>69540</v>
          </cell>
        </row>
        <row r="32">
          <cell r="B32" t="str">
            <v>ПОКОВКА</v>
          </cell>
          <cell r="C32" t="str">
            <v>ТРУБЫ СТАЛЬНЫЕ БЕСШОВНЫЕ ГОРЯЧЕ</v>
          </cell>
          <cell r="D32">
            <v>1</v>
          </cell>
          <cell r="E32" t="str">
            <v>ОТДЕЛ ГЛАВНОГО МЕХАННИКА</v>
          </cell>
          <cell r="F32" t="str">
            <v>ОРСК ООО "ТОВАРИЩЕСТВО ЮЖНО-УРАЛЬСКИХ МАШИНОСТРОИТЕЛЬНЫХ ЗАВОДОВ"</v>
          </cell>
          <cell r="H32">
            <v>10</v>
          </cell>
          <cell r="J32">
            <v>68808</v>
          </cell>
        </row>
        <row r="33">
          <cell r="B33" t="str">
            <v>ПОКОВКА</v>
          </cell>
          <cell r="C33" t="str">
            <v>ТРУБЫ СТАЛЬНЫЕ БЕСШОВНЫЕ ГОРЯЧЕ</v>
          </cell>
          <cell r="D33">
            <v>1</v>
          </cell>
          <cell r="E33" t="str">
            <v>ОТДЕЛ ГЛАВНОГО МЕХАННИКА</v>
          </cell>
          <cell r="F33" t="str">
            <v>ОРСК ООО "ТОВАРИЩЕСТВО ЮЖНО-УРАЛЬСКИХ МАШИНОСТРОИТЕЛЬНЫХ ЗАВОДОВ"</v>
          </cell>
          <cell r="H33">
            <v>10</v>
          </cell>
          <cell r="J33">
            <v>67920</v>
          </cell>
        </row>
        <row r="34">
          <cell r="D34" t="str">
            <v>1 Всего</v>
          </cell>
          <cell r="H34">
            <v>180</v>
          </cell>
          <cell r="J34">
            <v>1297075.2</v>
          </cell>
        </row>
        <row r="35">
          <cell r="B35" t="str">
            <v>СМЕННОЕ ОБОРУД</v>
          </cell>
          <cell r="C35" t="str">
            <v>ТРУБЫ СТАЛЬНЫЕ БЕСШОВНЫЕ ГОРЯЧЕ</v>
          </cell>
          <cell r="D35">
            <v>2</v>
          </cell>
          <cell r="E35" t="str">
            <v>ОТДЕЛ ГЛАВНОГО МЕХАННИКА</v>
          </cell>
          <cell r="F35" t="str">
            <v>ЕКАТЕРИНБУРГ ЗАО НПП "МАШПРОМ"</v>
          </cell>
          <cell r="H35">
            <v>40</v>
          </cell>
          <cell r="J35">
            <v>380304</v>
          </cell>
        </row>
        <row r="36">
          <cell r="B36" t="str">
            <v>СМЕННОЕ ОБОРУД</v>
          </cell>
          <cell r="C36" t="str">
            <v>ТРУБЫ СТАЛЬНЫЕ БЕСШОВНЫЕ ГОРЯЧЕ</v>
          </cell>
          <cell r="D36">
            <v>2</v>
          </cell>
          <cell r="E36" t="str">
            <v>ОТДЕЛ ГЛАВНОГО МЕХАННИКА</v>
          </cell>
          <cell r="F36" t="str">
            <v>МАГНИТОГОРСК ЗАО "МАРС"</v>
          </cell>
          <cell r="H36">
            <v>25</v>
          </cell>
          <cell r="J36">
            <v>237690</v>
          </cell>
        </row>
        <row r="37">
          <cell r="B37" t="str">
            <v>ВЫПОЛН.РАБОТЫ</v>
          </cell>
          <cell r="C37" t="str">
            <v>ТРУБЫ СТАЛЬНЫЕ БЕСШОВНЫЕ ГОРЯЧЕ</v>
          </cell>
          <cell r="D37">
            <v>2</v>
          </cell>
          <cell r="E37" t="str">
            <v>ОТДЕЛ ГЛАВНОГО МЕХАННИКА</v>
          </cell>
          <cell r="F37" t="str">
            <v>ЧЕЛЯБИНСК ЗАО "УРАЛСПЕЦЭНЕРГОРЕМОНТ"</v>
          </cell>
          <cell r="H37">
            <v>5</v>
          </cell>
          <cell r="J37">
            <v>47760</v>
          </cell>
        </row>
        <row r="38">
          <cell r="B38" t="str">
            <v>ВЫПОЛН.РАБОТЫ</v>
          </cell>
          <cell r="C38" t="str">
            <v>ТРУБЫ СТАЛЬНЫЕ БЕСШОВНЫЕ ГОРЯЧЕ</v>
          </cell>
          <cell r="D38">
            <v>2</v>
          </cell>
          <cell r="E38" t="str">
            <v>ОТДЕЛ ГЛАВНОГО МЕХАННИКА</v>
          </cell>
          <cell r="F38" t="str">
            <v>ЧЕЛЯБИНСК ЗАО "УРАЛСПЕЦЭНЕРГОРЕМОНТ"</v>
          </cell>
          <cell r="H38">
            <v>20</v>
          </cell>
          <cell r="J38">
            <v>190152</v>
          </cell>
        </row>
        <row r="39">
          <cell r="D39" t="str">
            <v>2 Всего</v>
          </cell>
          <cell r="H39">
            <v>90</v>
          </cell>
          <cell r="J39">
            <v>855906</v>
          </cell>
        </row>
        <row r="40">
          <cell r="B40" t="str">
            <v>СМЕННОЕ ОБОРУД</v>
          </cell>
          <cell r="C40" t="str">
            <v>ТРУБЫ СТАЛЬНЫЕ ЭЛЕКТРОСВАРНЫЕ П</v>
          </cell>
          <cell r="D40">
            <v>6</v>
          </cell>
          <cell r="E40" t="str">
            <v>ОТДЕЛ ГЛАВНОГО МЕХАННИКА</v>
          </cell>
          <cell r="F40" t="str">
            <v>ЕКАТЕРИНБУРГ ЗАО НПП "МАШПРОМ"</v>
          </cell>
          <cell r="H40">
            <v>100</v>
          </cell>
          <cell r="J40">
            <v>870600</v>
          </cell>
        </row>
        <row r="41">
          <cell r="D41" t="str">
            <v>6 Всего</v>
          </cell>
          <cell r="H41">
            <v>100</v>
          </cell>
          <cell r="J41">
            <v>870600</v>
          </cell>
        </row>
        <row r="42">
          <cell r="B42" t="str">
            <v>СМЕННОЕ ОБОРУД</v>
          </cell>
          <cell r="C42" t="str">
            <v>ФЛЮС</v>
          </cell>
          <cell r="D42">
            <v>36</v>
          </cell>
          <cell r="E42" t="str">
            <v>ОТДЕЛ ГЛАВНОГО МЕХАННИКА</v>
          </cell>
          <cell r="F42" t="str">
            <v>МАГНИТОГОРСК ЗАО "МАРС"</v>
          </cell>
          <cell r="H42">
            <v>10</v>
          </cell>
          <cell r="J42">
            <v>75240</v>
          </cell>
        </row>
        <row r="43">
          <cell r="D43" t="str">
            <v>36 Всего</v>
          </cell>
          <cell r="H43">
            <v>10</v>
          </cell>
          <cell r="J43">
            <v>75240</v>
          </cell>
        </row>
        <row r="44">
          <cell r="B44" t="str">
            <v>ГАЗ</v>
          </cell>
          <cell r="C44" t="str">
            <v>ТРУБЫ СТАЛЬНЫЕ БЕСШОВНЫЕ ГОРЯЧЕ</v>
          </cell>
          <cell r="D44">
            <v>1</v>
          </cell>
          <cell r="E44" t="str">
            <v>ОТДЕЛ ГЛАВНОГО ЭНЕРГЕТИКА</v>
          </cell>
          <cell r="F44" t="str">
            <v>ЕКАТЕРИНБУРГ УРАЛЬСКИЙ ФИЛИАЛ ДП РАО "ГАЗПРОМ" "ГАЗКОМПЛЕКТИМПЭКС"</v>
          </cell>
          <cell r="H44">
            <v>60</v>
          </cell>
          <cell r="J44">
            <v>1140480</v>
          </cell>
        </row>
        <row r="45">
          <cell r="B45" t="str">
            <v>ГАЗ</v>
          </cell>
          <cell r="C45" t="str">
            <v>ТРУБЫ СТАЛЬНЫЕ БЕСШОВНЫЕ ГОРЯЧЕ</v>
          </cell>
          <cell r="D45">
            <v>1</v>
          </cell>
          <cell r="E45" t="str">
            <v>ОТДЕЛ ГЛАВНОГО ЭНЕРГЕТИКА</v>
          </cell>
          <cell r="F45" t="str">
            <v>МОСКВА ЗАО "ОБЬЕДИНЕННАЯ МЕТАЛЛУРГИЧЕСКАЯ ТОРГОВАЯ КОМПАНИЯ"</v>
          </cell>
          <cell r="H45">
            <v>40</v>
          </cell>
          <cell r="J45">
            <v>262080</v>
          </cell>
        </row>
        <row r="46">
          <cell r="B46" t="str">
            <v>ЭЛЕКТРОЭНЕРГИЯ</v>
          </cell>
          <cell r="C46" t="str">
            <v>ТРУБЫ СТАЛЬНЫЕ БЕСШОВНЫЕ ГОРЯЧЕ</v>
          </cell>
          <cell r="D46">
            <v>1</v>
          </cell>
          <cell r="E46" t="str">
            <v>ОТДЕЛ ГЛАВНОГО ЭНЕРГЕТИКА</v>
          </cell>
          <cell r="F46" t="str">
            <v>МОСКВА ЗАО "РЕПРОМЕТ"</v>
          </cell>
          <cell r="H46">
            <v>40</v>
          </cell>
          <cell r="J46">
            <v>262080</v>
          </cell>
        </row>
        <row r="47">
          <cell r="B47" t="str">
            <v>ЭЛЕКТРОЭНЕРГИЯ</v>
          </cell>
          <cell r="C47" t="str">
            <v>ТРУБЫ СТАЛЬНЫЕ БЕСШОВНЫЕ ГОРЯЧЕ</v>
          </cell>
          <cell r="D47">
            <v>1</v>
          </cell>
          <cell r="E47" t="str">
            <v>ОТДЕЛ ГЛАВНОГО ЭНЕРГЕТИКА</v>
          </cell>
          <cell r="F47" t="str">
            <v>МОСКВА ЗАО "ЭНЕРГОУГОЛЬ"</v>
          </cell>
          <cell r="H47">
            <v>60</v>
          </cell>
          <cell r="J47">
            <v>492552</v>
          </cell>
        </row>
        <row r="48">
          <cell r="B48" t="str">
            <v>ЭЛЕКТРОЭНЕРГИЯ</v>
          </cell>
          <cell r="C48" t="str">
            <v>ТРУБЫ СТАЛЬНЫЕ БЕСШОВНЫЕ ГОРЯЧЕ</v>
          </cell>
          <cell r="D48">
            <v>1</v>
          </cell>
          <cell r="E48" t="str">
            <v>ОТДЕЛ ГЛАВНОГО ЭНЕРГЕТИКА</v>
          </cell>
          <cell r="F48" t="str">
            <v>МОСКВА ОАО "АК" "МЕТАЛЛОСНАБЖЕНИЕ"</v>
          </cell>
          <cell r="H48">
            <v>40</v>
          </cell>
          <cell r="J48">
            <v>262080</v>
          </cell>
        </row>
        <row r="49">
          <cell r="B49" t="str">
            <v>ЭЛЕКТРОЭНЕРГИЯ</v>
          </cell>
          <cell r="C49" t="str">
            <v>ТРУБЫ СТАЛЬНЫЕ БЕСШОВНЫЕ ГОРЯЧЕ</v>
          </cell>
          <cell r="D49">
            <v>1</v>
          </cell>
          <cell r="E49" t="str">
            <v>ОТДЕЛ ГЛАВНОГО ЭНЕРГЕТИКА</v>
          </cell>
          <cell r="F49" t="str">
            <v>ЧЕЛЯБИНСК АООТ ЭНЕРГЕТИКИ И ЭЛЕКТРИФИКАЦИИ ЧЕЛЯБЭНЕРГО</v>
          </cell>
          <cell r="H49">
            <v>31</v>
          </cell>
          <cell r="J49">
            <v>203112</v>
          </cell>
        </row>
        <row r="50">
          <cell r="D50" t="str">
            <v>1 Всего</v>
          </cell>
          <cell r="H50">
            <v>271</v>
          </cell>
          <cell r="J50">
            <v>2622384</v>
          </cell>
        </row>
        <row r="51">
          <cell r="B51" t="str">
            <v>ГАЗ</v>
          </cell>
          <cell r="C51" t="str">
            <v>ТРУБЫ СТАЛЬНЫЕ БЕСШОВНЫЕ ГОРЯЧЕ</v>
          </cell>
          <cell r="D51">
            <v>2</v>
          </cell>
          <cell r="E51" t="str">
            <v>ОТДЕЛ ГЛАВНОГО ЭНЕРГЕТИКА</v>
          </cell>
          <cell r="F51" t="str">
            <v>МОСКВА ЗАО "ОБЬЕДИНЕННАЯ МЕТАЛЛУРГИЧЕСКАЯ ТОРГОВАЯ КОМПАНИЯ"</v>
          </cell>
          <cell r="H51">
            <v>50</v>
          </cell>
          <cell r="J51">
            <v>464220</v>
          </cell>
        </row>
        <row r="52">
          <cell r="B52" t="str">
            <v>ЭЛЕКТРОЭНЕРГИЯ</v>
          </cell>
          <cell r="C52" t="str">
            <v>ТРУБЫ СТАЛЬНЫЕ БЕСШОВНЫЕ ГОРЯЧЕ</v>
          </cell>
          <cell r="D52">
            <v>2</v>
          </cell>
          <cell r="E52" t="str">
            <v>ОТДЕЛ ГЛАВНОГО ЭНЕРГЕТИКА</v>
          </cell>
          <cell r="F52" t="str">
            <v>МОСКВА ЗАО "РЕПРОМЕТ"</v>
          </cell>
          <cell r="H52">
            <v>50</v>
          </cell>
          <cell r="J52">
            <v>474420</v>
          </cell>
        </row>
        <row r="53">
          <cell r="B53" t="str">
            <v>ГАЗ</v>
          </cell>
          <cell r="C53" t="str">
            <v>ТРУБЫ СТАЛЬНЫЕ БЕСШОВНЫЕ ГОРЯЧЕ</v>
          </cell>
          <cell r="D53">
            <v>2</v>
          </cell>
          <cell r="E53" t="str">
            <v>ОТДЕЛ ГЛАВНОГО ЭНЕРГЕТИКА</v>
          </cell>
          <cell r="F53" t="str">
            <v>ТРЕХГОРНЫЙ ЗАО "РОС-МЕТ"</v>
          </cell>
          <cell r="H53">
            <v>50</v>
          </cell>
          <cell r="J53">
            <v>464220</v>
          </cell>
        </row>
        <row r="54">
          <cell r="B54" t="str">
            <v>ГАЗ</v>
          </cell>
          <cell r="C54" t="str">
            <v>ТРУБЫ СТАЛЬНЫЕ БЕСШОВНЫЕ ГОРЯЧЕ</v>
          </cell>
          <cell r="D54">
            <v>2</v>
          </cell>
          <cell r="E54" t="str">
            <v>ОТДЕЛ ГЛАВНОГО ЭНЕРГЕТИКА</v>
          </cell>
          <cell r="F54" t="str">
            <v>ЧЕЛЯБИНСК ОАО "ЧЕЛЯБИНСКГОРГАЗ"</v>
          </cell>
          <cell r="H54">
            <v>16</v>
          </cell>
          <cell r="J54">
            <v>119239.67999999999</v>
          </cell>
        </row>
        <row r="55">
          <cell r="D55" t="str">
            <v>2 Всего</v>
          </cell>
          <cell r="H55">
            <v>166</v>
          </cell>
          <cell r="J55">
            <v>1522099.68</v>
          </cell>
        </row>
        <row r="56">
          <cell r="B56" t="str">
            <v>ЭЛЕКТРОЭНЕРГИЯ</v>
          </cell>
          <cell r="C56" t="str">
            <v>ТРУБЫ СТАЛЬНЫЕ БЕСШОВНЫЕ ХОЛОДН</v>
          </cell>
          <cell r="D56">
            <v>5</v>
          </cell>
          <cell r="E56" t="str">
            <v>ОТДЕЛ ГЛАВНОГО ЭНЕРГЕТИКА</v>
          </cell>
          <cell r="F56" t="str">
            <v>СУРГУТ "ТЮМЕНЬЭНЕРГОСНАБКОМПЛЕКТ" ОАО "ТЮМЕНЬЭНЕРГО"</v>
          </cell>
          <cell r="H56">
            <v>10</v>
          </cell>
          <cell r="J56">
            <v>312000</v>
          </cell>
        </row>
        <row r="57">
          <cell r="B57" t="str">
            <v>ЭЛЕКТРОЭНЕРГИЯ</v>
          </cell>
          <cell r="C57" t="str">
            <v>ТРУБЫ СТАЛЬНЫЕ БЕСШОВНЫЕ ХОЛОДН</v>
          </cell>
          <cell r="D57">
            <v>5</v>
          </cell>
          <cell r="E57" t="str">
            <v>ОТДЕЛ ГЛАВНОГО ЭНЕРГЕТИКА</v>
          </cell>
          <cell r="F57" t="str">
            <v>ЧЕЛЯБИНСК АООТ ЭНЕРГЕТИКИ И ЭЛЕКТРИФИКАЦИИ ЧЕЛЯБЭНЕРГО</v>
          </cell>
          <cell r="H57">
            <v>30</v>
          </cell>
          <cell r="J57">
            <v>430596</v>
          </cell>
        </row>
        <row r="58">
          <cell r="D58" t="str">
            <v>5 Всего</v>
          </cell>
          <cell r="H58">
            <v>40</v>
          </cell>
          <cell r="J58">
            <v>742596</v>
          </cell>
        </row>
        <row r="59">
          <cell r="B59" t="str">
            <v>ГАЗ</v>
          </cell>
          <cell r="C59" t="str">
            <v>ТРУБЫ СТАЛЬНЫЕ ЭЛЕКТРОСВАРНЫЕ П</v>
          </cell>
          <cell r="D59">
            <v>6</v>
          </cell>
          <cell r="E59" t="str">
            <v>ОТДЕЛ ГЛАВНОГО ЭНЕРГЕТИКА</v>
          </cell>
          <cell r="F59" t="str">
            <v>ТРЕХГОРНЫЙ ЗАО "РОС-МЕТ"</v>
          </cell>
          <cell r="H59">
            <v>36</v>
          </cell>
          <cell r="J59">
            <v>297734.40000000002</v>
          </cell>
        </row>
        <row r="60">
          <cell r="B60" t="str">
            <v>ЭЛЕКТРОЭНЕРГИЯ</v>
          </cell>
          <cell r="C60" t="str">
            <v>ТРУБЫ СТАЛЬНЫЕ ЭЛЕКТРОСВАРНЫЕ П</v>
          </cell>
          <cell r="D60">
            <v>6</v>
          </cell>
          <cell r="E60" t="str">
            <v>ОТДЕЛ ГЛАВНОГО ЭНЕРГЕТИКА</v>
          </cell>
          <cell r="F60" t="str">
            <v>ЧЕЛЯБИНСК АООТ ЭНЕРГЕТИКИ И ЭЛЕКТРИФИКАЦИИ ЧЕЛЯБЭНЕРГО</v>
          </cell>
          <cell r="H60">
            <v>164</v>
          </cell>
          <cell r="J60">
            <v>1568692.8</v>
          </cell>
        </row>
        <row r="61">
          <cell r="D61" t="str">
            <v>6 Всего</v>
          </cell>
          <cell r="H61">
            <v>200</v>
          </cell>
          <cell r="J61">
            <v>1866427.2000000002</v>
          </cell>
        </row>
        <row r="62">
          <cell r="B62" t="str">
            <v>ГАЗ</v>
          </cell>
          <cell r="C62" t="str">
            <v>ТРУБЫ СТАЛЬНЫЕ ВОДОГАЗОПРОВОДНЫ</v>
          </cell>
          <cell r="D62">
            <v>8</v>
          </cell>
          <cell r="E62" t="str">
            <v>ОТДЕЛ ГЛАВНОГО ЭНЕРГЕТИКА</v>
          </cell>
          <cell r="F62" t="str">
            <v>ЧЕЛЯБИНСК ОАО "ЧЕЛЯБИНСКГОРГАЗ"</v>
          </cell>
          <cell r="H62">
            <v>10</v>
          </cell>
          <cell r="J62">
            <v>121944</v>
          </cell>
        </row>
        <row r="63">
          <cell r="B63" t="str">
            <v>ГАЗ</v>
          </cell>
          <cell r="C63" t="str">
            <v>ТРУБЫ СТАЛЬНЫЕ ВОДОГАЗОПРОВОДНЫ</v>
          </cell>
          <cell r="D63">
            <v>8</v>
          </cell>
          <cell r="E63" t="str">
            <v>ОТДЕЛ ГЛАВНОГО ЭНЕРГЕТИКА</v>
          </cell>
          <cell r="F63" t="str">
            <v>ЧЕЛЯБИНСК ОАО "ЧЕЛЯБИНСКГОРГАЗ"</v>
          </cell>
          <cell r="H63">
            <v>10</v>
          </cell>
          <cell r="J63">
            <v>102168</v>
          </cell>
        </row>
        <row r="64">
          <cell r="B64" t="str">
            <v>ГАЗ</v>
          </cell>
          <cell r="C64" t="str">
            <v>ТРУБЫ СТАЛЬНЫЕ ВОДОГАЗОПРОВОДНЫ</v>
          </cell>
          <cell r="D64">
            <v>8</v>
          </cell>
          <cell r="E64" t="str">
            <v>ОТДЕЛ ГЛАВНОГО ЭНЕРГЕТИКА</v>
          </cell>
          <cell r="F64" t="str">
            <v>ЧЕЛЯБИНСК ОАО "ЧЕЛЯБИНСКГОРГАЗ"</v>
          </cell>
          <cell r="H64">
            <v>10</v>
          </cell>
          <cell r="J64">
            <v>101856</v>
          </cell>
        </row>
        <row r="65">
          <cell r="D65" t="str">
            <v>8 Всего</v>
          </cell>
          <cell r="H65">
            <v>30</v>
          </cell>
          <cell r="J65">
            <v>325968</v>
          </cell>
        </row>
        <row r="66">
          <cell r="B66" t="str">
            <v>ПРОЧИЕ</v>
          </cell>
          <cell r="D66">
            <v>1</v>
          </cell>
          <cell r="E66" t="str">
            <v>СЛУЖБА ЗАМ.ДИРЕКТОРА ПО ОБЩИМ ВОПРОСАМ</v>
          </cell>
          <cell r="H66">
            <v>10</v>
          </cell>
          <cell r="J66">
            <v>60000</v>
          </cell>
        </row>
        <row r="67">
          <cell r="D67" t="str">
            <v>1 Всего</v>
          </cell>
          <cell r="H67">
            <v>10</v>
          </cell>
          <cell r="J67">
            <v>60000</v>
          </cell>
        </row>
        <row r="68">
          <cell r="B68" t="str">
            <v>ПРОЧИЕ</v>
          </cell>
          <cell r="D68">
            <v>2</v>
          </cell>
          <cell r="E68" t="str">
            <v>СЛУЖБА ЗАМ.ДИРЕКТОРА ПО ОБЩИМ ВОПРОСАМ</v>
          </cell>
          <cell r="H68">
            <v>50</v>
          </cell>
          <cell r="J68">
            <v>430000</v>
          </cell>
        </row>
        <row r="69">
          <cell r="D69" t="str">
            <v>2 Всего</v>
          </cell>
          <cell r="H69">
            <v>50</v>
          </cell>
          <cell r="J69">
            <v>430000</v>
          </cell>
        </row>
        <row r="70">
          <cell r="B70" t="str">
            <v>ОГНЕУПОРЫ</v>
          </cell>
          <cell r="C70" t="str">
            <v>ТРУБЫ СТАЛЬНЫЕ БЕСШОВНЫЕ ГОРЯЧЕ</v>
          </cell>
          <cell r="D70">
            <v>1</v>
          </cell>
          <cell r="E70" t="str">
            <v>СЛУЖБА КОММЕРЧЕСКОГО ДИРЕКТОРА</v>
          </cell>
          <cell r="F70" t="str">
            <v>АЛМАТЫ ТОО "СТРОЙСЕРВИС"</v>
          </cell>
          <cell r="H70">
            <v>20</v>
          </cell>
          <cell r="J70">
            <v>128064</v>
          </cell>
        </row>
        <row r="71">
          <cell r="B71" t="str">
            <v>ОГНЕУПОРЫ</v>
          </cell>
          <cell r="C71" t="str">
            <v>ТРУБЫ СТАЛЬНЫЕ БЕСШОВНЫЕ ГОРЯЧЕ</v>
          </cell>
          <cell r="D71">
            <v>1</v>
          </cell>
          <cell r="E71" t="str">
            <v>СЛУЖБА КОММЕРЧЕСКОГО ДИРЕКТОРА</v>
          </cell>
          <cell r="F71" t="str">
            <v>АЛМАТЫ ТОО "СТРОЙСЕРВИС"</v>
          </cell>
          <cell r="H71">
            <v>20</v>
          </cell>
          <cell r="J71">
            <v>142536</v>
          </cell>
        </row>
        <row r="72">
          <cell r="B72" t="str">
            <v>ОГНЕУПОРЫ</v>
          </cell>
          <cell r="C72" t="str">
            <v>ТРУБЫ СТАЛЬНЫЕ БЕСШОВНЫЕ ГОРЯЧЕ</v>
          </cell>
          <cell r="D72">
            <v>1</v>
          </cell>
          <cell r="E72" t="str">
            <v>СЛУЖБА КОММЕРЧЕСКОГО ДИРЕКТОРА</v>
          </cell>
          <cell r="F72" t="str">
            <v>АЛМАТЫ ТОО "СТРОЙСЕРВИС"</v>
          </cell>
          <cell r="H72">
            <v>10</v>
          </cell>
          <cell r="J72">
            <v>64032</v>
          </cell>
        </row>
        <row r="73">
          <cell r="B73" t="str">
            <v>ОГНЕУПОРЫ</v>
          </cell>
          <cell r="C73" t="str">
            <v>ТРУБЫ СТАЛЬНЫЕ БЕСШОВНЫЕ ГОРЯЧЕ</v>
          </cell>
          <cell r="D73">
            <v>1</v>
          </cell>
          <cell r="E73" t="str">
            <v>СЛУЖБА КОММЕРЧЕСКОГО ДИРЕКТОРА</v>
          </cell>
          <cell r="F73" t="str">
            <v>АЛМАТЫ ТОО "СТРОЙСЕРВИС"</v>
          </cell>
          <cell r="H73">
            <v>10</v>
          </cell>
          <cell r="J73">
            <v>64032</v>
          </cell>
        </row>
        <row r="74">
          <cell r="B74" t="str">
            <v>СТРОЙМАТЕРИАЛЫ</v>
          </cell>
          <cell r="C74" t="str">
            <v>ТРУБЫ СТАЛЬНЫЕ БЕСШОВНЫЕ ГОРЯЧЕ</v>
          </cell>
          <cell r="D74">
            <v>1</v>
          </cell>
          <cell r="E74" t="str">
            <v>СЛУЖБА КОММЕРЧЕСКОГО ДИРЕКТОРА</v>
          </cell>
          <cell r="F74" t="str">
            <v>БЕЛОРЕЦК ОАО "БЕЛОРЕЦКИЙ ЛЕСПРОМХОЗ"</v>
          </cell>
          <cell r="H74">
            <v>10</v>
          </cell>
          <cell r="J74">
            <v>65520</v>
          </cell>
        </row>
        <row r="75">
          <cell r="B75" t="str">
            <v>СТРОЙМАТЕРИАЛЫ</v>
          </cell>
          <cell r="C75" t="str">
            <v>ТРУБЫ СТАЛЬНЫЕ БЕСШОВНЫЕ ГОРЯЧЕ</v>
          </cell>
          <cell r="D75">
            <v>1</v>
          </cell>
          <cell r="E75" t="str">
            <v>СЛУЖБА КОММЕРЧЕСКОГО ДИРЕКТОРА</v>
          </cell>
          <cell r="F75" t="str">
            <v>БЕЛОРЕЦК ОАО "БЕЛОРЕЦКИЙ ЛЕСПРОМХОЗ"</v>
          </cell>
          <cell r="H75">
            <v>10</v>
          </cell>
          <cell r="J75">
            <v>71268</v>
          </cell>
        </row>
        <row r="76">
          <cell r="B76" t="str">
            <v>СТРОЙМАТЕРИАЛЫ</v>
          </cell>
          <cell r="C76" t="str">
            <v>ТРУБЫ СТАЛЬНЫЕ БЕСШОВНЫЕ ГОРЯЧЕ</v>
          </cell>
          <cell r="D76">
            <v>1</v>
          </cell>
          <cell r="E76" t="str">
            <v>СЛУЖБА КОММЕРЧЕСКОГО ДИРЕКТОРА</v>
          </cell>
          <cell r="F76" t="str">
            <v>ВИШНЕВОГОРСК ОАО "ВИШНЕВОГОРСКИЙ ГОК"</v>
          </cell>
          <cell r="H76">
            <v>15</v>
          </cell>
          <cell r="J76">
            <v>98280</v>
          </cell>
        </row>
        <row r="77">
          <cell r="B77" t="str">
            <v>ПЛАВШПАТ</v>
          </cell>
          <cell r="C77" t="str">
            <v>ТРУБЫ СТАЛЬНЫЕ БЕСШОВНЫЕ ГОРЯЧЕ</v>
          </cell>
          <cell r="D77">
            <v>1</v>
          </cell>
          <cell r="E77" t="str">
            <v>СЛУЖБА КОММЕРЧЕСКОГО ДИРЕКТОРА</v>
          </cell>
          <cell r="F77" t="str">
            <v>ЕКАТЕРИНБУРГ КОМПАНИЯ "МАРИЯ-ТРЕЙД"</v>
          </cell>
          <cell r="H77">
            <v>6</v>
          </cell>
          <cell r="J77">
            <v>35429.06</v>
          </cell>
        </row>
        <row r="78">
          <cell r="B78" t="str">
            <v>МЕТАЛЛОЛОМ</v>
          </cell>
          <cell r="C78" t="str">
            <v>ТРУБЫ СТАЛЬНЫЕ БЕСШОВНЫЕ ГОРЯЧЕ</v>
          </cell>
          <cell r="D78">
            <v>1</v>
          </cell>
          <cell r="E78" t="str">
            <v>СЛУЖБА КОММЕРЧЕСКОГО ДИРЕКТОРА</v>
          </cell>
          <cell r="F78" t="str">
            <v>ЕКАТЕРИНБУРГ ООО "РОСМЕТКОМПЛЕКТ"</v>
          </cell>
          <cell r="H78">
            <v>40</v>
          </cell>
          <cell r="J78">
            <v>262080</v>
          </cell>
        </row>
        <row r="79">
          <cell r="B79" t="str">
            <v>ПОДШИПНИКИ</v>
          </cell>
          <cell r="C79" t="str">
            <v>ТРУБЫ СТАЛЬНЫЕ БЕСШОВНЫЕ ГОРЯЧЕ</v>
          </cell>
          <cell r="D79">
            <v>1</v>
          </cell>
          <cell r="E79" t="str">
            <v>СЛУЖБА КОММЕРЧЕСКОГО ДИРЕКТОРА</v>
          </cell>
          <cell r="F79" t="str">
            <v>ЕКАТЕРИНБУРГ ООО "ТЕХСНАБ"</v>
          </cell>
          <cell r="H79">
            <v>5</v>
          </cell>
          <cell r="J79">
            <v>32760</v>
          </cell>
        </row>
        <row r="80">
          <cell r="B80" t="str">
            <v>ОГНЕУПОРЫ</v>
          </cell>
          <cell r="C80" t="str">
            <v>ТРУБЫ СТАЛЬНЫЕ БЕСШОВНЫЕ ГОРЯЧЕ</v>
          </cell>
          <cell r="D80">
            <v>1</v>
          </cell>
          <cell r="E80" t="str">
            <v>СЛУЖБА КОММЕРЧЕСКОГО ДИРЕКТОРА</v>
          </cell>
          <cell r="F80" t="str">
            <v>ЕКАТЕРИНБУРГ ООО НПВФ "ОКСИМЕТ"</v>
          </cell>
          <cell r="H80">
            <v>70</v>
          </cell>
          <cell r="J80">
            <v>458640</v>
          </cell>
        </row>
        <row r="81">
          <cell r="B81" t="str">
            <v>ЧУГУН</v>
          </cell>
          <cell r="C81" t="str">
            <v>ТРУБЫ СТАЛЬНЫЕ БЕСШОВНЫЕ ГОРЯЧЕ</v>
          </cell>
          <cell r="D81">
            <v>1</v>
          </cell>
          <cell r="E81" t="str">
            <v>СЛУЖБА КОММЕРЧЕСКОГО ДИРЕКТОРА</v>
          </cell>
          <cell r="F81" t="str">
            <v>ЕКАТЕРИНБУРГ ООО НПВФ "ОКСИМЕТ"</v>
          </cell>
          <cell r="H81">
            <v>50</v>
          </cell>
          <cell r="J81">
            <v>327600</v>
          </cell>
        </row>
        <row r="82">
          <cell r="B82" t="str">
            <v>ОГНЕУПОРЫ</v>
          </cell>
          <cell r="C82" t="str">
            <v>ТРУБЫ СТАЛЬНЫЕ БЕСШОВНЫЕ ГОРЯЧЕ</v>
          </cell>
          <cell r="D82">
            <v>1</v>
          </cell>
          <cell r="E82" t="str">
            <v>СЛУЖБА КОММЕРЧЕСКОГО ДИРЕКТОРА</v>
          </cell>
          <cell r="F82" t="str">
            <v>ЕКАТЕРИНБУРГ ООО НПВФ "ОКСИМЕТ"</v>
          </cell>
          <cell r="H82">
            <v>10</v>
          </cell>
          <cell r="J82">
            <v>65520</v>
          </cell>
        </row>
        <row r="83">
          <cell r="B83" t="str">
            <v>ЧУГУН</v>
          </cell>
          <cell r="C83" t="str">
            <v>ТРУБЫ СТАЛЬНЫЕ БЕСШОВНЫЕ ГОРЯЧЕ</v>
          </cell>
          <cell r="D83">
            <v>1</v>
          </cell>
          <cell r="E83" t="str">
            <v>СЛУЖБА КОММЕРЧЕСКОГО ДИРЕКТОРА</v>
          </cell>
          <cell r="F83" t="str">
            <v>ЕКАТЕРИНБУРГ ООО НПВФ "ОКСИМЕТ"</v>
          </cell>
          <cell r="H83">
            <v>50</v>
          </cell>
          <cell r="J83">
            <v>327600</v>
          </cell>
        </row>
        <row r="84">
          <cell r="B84" t="str">
            <v>ЧУГУН</v>
          </cell>
          <cell r="C84" t="str">
            <v>ТРУБЫ СТАЛЬНЫЕ БЕСШОВНЫЕ ГОРЯЧЕ</v>
          </cell>
          <cell r="D84">
            <v>1</v>
          </cell>
          <cell r="E84" t="str">
            <v>СЛУЖБА КОММЕРЧЕСКОГО ДИРЕКТОРА</v>
          </cell>
          <cell r="F84" t="str">
            <v>ЕКАТЕРИНБУРГ ООО НПВФ "ОКСИМЕТ"</v>
          </cell>
          <cell r="H84">
            <v>100</v>
          </cell>
          <cell r="J84">
            <v>712680</v>
          </cell>
        </row>
        <row r="85">
          <cell r="B85" t="str">
            <v>ПОДШИПНИКИ</v>
          </cell>
          <cell r="C85" t="str">
            <v>ТРУБЫ СТАЛЬНЫЕ БЕСШОВНЫЕ ГОРЯЧЕ</v>
          </cell>
          <cell r="D85">
            <v>1</v>
          </cell>
          <cell r="E85" t="str">
            <v>СЛУЖБА КОММЕРЧЕСКОГО ДИРЕКТОРА</v>
          </cell>
          <cell r="F85" t="str">
            <v>КАМЕНСК-УРАЛЬСКИЙ ООО "РЭКАЗ"</v>
          </cell>
          <cell r="H85">
            <v>5</v>
          </cell>
          <cell r="J85">
            <v>33000</v>
          </cell>
        </row>
        <row r="86">
          <cell r="B86" t="str">
            <v>ПОДШИПНИКИ</v>
          </cell>
          <cell r="C86" t="str">
            <v>ТРУБЫ СТАЛЬНЫЕ БЕСШОВНЫЕ ГОРЯЧЕ</v>
          </cell>
          <cell r="D86">
            <v>1</v>
          </cell>
          <cell r="E86" t="str">
            <v>СЛУЖБА КОММЕРЧЕСКОГО ДИРЕКТОРА</v>
          </cell>
          <cell r="F86" t="str">
            <v>КАМЕНСК-УРАЛЬСКИЙ ООО "РЭКАЗ"</v>
          </cell>
          <cell r="H86">
            <v>10</v>
          </cell>
          <cell r="J86">
            <v>45996</v>
          </cell>
        </row>
        <row r="87">
          <cell r="B87" t="str">
            <v>СПЕЦОДЕЖДА</v>
          </cell>
          <cell r="C87" t="str">
            <v>ТРУБЫ СТАЛЬНЫЕ БЕСШОВНЫЕ ГОРЯЧЕ</v>
          </cell>
          <cell r="D87">
            <v>1</v>
          </cell>
          <cell r="E87" t="str">
            <v>СЛУЖБА КОММЕРЧЕСКОГО ДИРЕКТОРА</v>
          </cell>
          <cell r="F87" t="str">
            <v>КОПЕЙСК ОАО "СТАЛМА"</v>
          </cell>
          <cell r="H87">
            <v>5</v>
          </cell>
          <cell r="J87">
            <v>35634</v>
          </cell>
        </row>
        <row r="88">
          <cell r="B88" t="str">
            <v>ЭЛЕКТРОДНАЯ МАС</v>
          </cell>
          <cell r="C88" t="str">
            <v>ТРУБЫ СТАЛЬНЫЕ БЕСШОВНЫЕ ГОРЯЧЕ</v>
          </cell>
          <cell r="D88">
            <v>1</v>
          </cell>
          <cell r="E88" t="str">
            <v>СЛУЖБА КОММЕРЧЕСКОГО ДИРЕКТОРА</v>
          </cell>
          <cell r="F88" t="str">
            <v>МОСКВА ЗАО "РЕГИОНПРОМСНАБ"</v>
          </cell>
          <cell r="H88">
            <v>10</v>
          </cell>
          <cell r="J88">
            <v>65520</v>
          </cell>
        </row>
        <row r="89">
          <cell r="B89" t="str">
            <v>ЭЛЕКТРОДНАЯ МАС</v>
          </cell>
          <cell r="C89" t="str">
            <v>ТРУБЫ СТАЛЬНЫЕ БЕСШОВНЫЕ ГОРЯЧЕ</v>
          </cell>
          <cell r="D89">
            <v>1</v>
          </cell>
          <cell r="E89" t="str">
            <v>СЛУЖБА КОММЕРЧЕСКОГО ДИРЕКТОРА</v>
          </cell>
          <cell r="F89" t="str">
            <v>МОСКВА ЗАО "РЕГИОНПРОМСНАБ"</v>
          </cell>
          <cell r="H89">
            <v>10</v>
          </cell>
          <cell r="J89">
            <v>65520</v>
          </cell>
        </row>
        <row r="90">
          <cell r="B90" t="str">
            <v>ЭЛЕКТРОДНАЯ МАС</v>
          </cell>
          <cell r="C90" t="str">
            <v>ТРУБЫ СТАЛЬНЫЕ БЕСШОВНЫЕ ГОРЯЧЕ</v>
          </cell>
          <cell r="D90">
            <v>1</v>
          </cell>
          <cell r="E90" t="str">
            <v>СЛУЖБА КОММЕРЧЕСКОГО ДИРЕКТОРА</v>
          </cell>
          <cell r="F90" t="str">
            <v>МОСКВА ЗАО "РЕГИОНПРОМСНАБ"</v>
          </cell>
          <cell r="H90">
            <v>20</v>
          </cell>
          <cell r="J90">
            <v>142536</v>
          </cell>
        </row>
        <row r="91">
          <cell r="B91" t="str">
            <v>ЧУГУН</v>
          </cell>
          <cell r="C91" t="str">
            <v>ТРУБЫ СТАЛЬНЫЕ БЕСШОВНЫЕ ГОРЯЧЕ</v>
          </cell>
          <cell r="D91">
            <v>1</v>
          </cell>
          <cell r="E91" t="str">
            <v>СЛУЖБА КОММЕРЧЕСКОГО ДИРЕКТОРА</v>
          </cell>
          <cell r="F91" t="str">
            <v>МОСКВА ООО"ХЭФТЕР"</v>
          </cell>
          <cell r="H91">
            <v>10</v>
          </cell>
          <cell r="J91">
            <v>65520</v>
          </cell>
        </row>
        <row r="92">
          <cell r="B92" t="str">
            <v>ЧУГУН</v>
          </cell>
          <cell r="C92" t="str">
            <v>ТРУБЫ СТАЛЬНЫЕ БЕСШОВНЫЕ ГОРЯЧЕ</v>
          </cell>
          <cell r="D92">
            <v>1</v>
          </cell>
          <cell r="E92" t="str">
            <v>СЛУЖБА КОММЕРЧЕСКОГО ДИРЕКТОРА</v>
          </cell>
          <cell r="F92" t="str">
            <v>МОСКВА ООО"ХЭФТЕР"</v>
          </cell>
          <cell r="H92">
            <v>10</v>
          </cell>
          <cell r="J92">
            <v>69360</v>
          </cell>
        </row>
        <row r="93">
          <cell r="B93" t="str">
            <v>АВТОЗАПЧАСТИ</v>
          </cell>
          <cell r="C93" t="str">
            <v>ТРУБЫ СТАЛЬНЫЕ БЕСШОВНЫЕ ГОРЯЧЕ</v>
          </cell>
          <cell r="D93">
            <v>1</v>
          </cell>
          <cell r="E93" t="str">
            <v>СЛУЖБА КОММЕРЧЕСКОГО ДИРЕКТОРА</v>
          </cell>
          <cell r="F93" t="str">
            <v>НАБЕРЕЖНЫЕ ЧЕЛНЫ ООО "ТРАНССНАБ-ЧЕЛНЫ"</v>
          </cell>
          <cell r="H93">
            <v>20</v>
          </cell>
          <cell r="J93">
            <v>128064</v>
          </cell>
        </row>
        <row r="94">
          <cell r="B94" t="str">
            <v>ИНСТРУМЕНТ</v>
          </cell>
          <cell r="C94" t="str">
            <v>ТРУБЫ СТАЛЬНЫЕ БЕСШОВНЫЕ ГОРЯЧЕ</v>
          </cell>
          <cell r="D94">
            <v>1</v>
          </cell>
          <cell r="E94" t="str">
            <v>СЛУЖБА КОММЕРЧЕСКОГО ДИРЕКТОРА</v>
          </cell>
          <cell r="F94" t="str">
            <v>НОВОСИБИРСК ОАО "НОВОСИБИРСКИЙ ИНСТРУМЕНТ"</v>
          </cell>
          <cell r="H94">
            <v>40</v>
          </cell>
          <cell r="J94">
            <v>262080</v>
          </cell>
        </row>
        <row r="95">
          <cell r="B95" t="str">
            <v>ДОЛОМИТ</v>
          </cell>
          <cell r="C95" t="str">
            <v>ТРУБЫ СТАЛЬНЫЕ БЕСШОВНЫЕ ГОРЯЧЕ</v>
          </cell>
          <cell r="D95">
            <v>1</v>
          </cell>
          <cell r="E95" t="str">
            <v>СЛУЖБА КОММЕРЧЕСКОГО ДИРЕКТОРА</v>
          </cell>
          <cell r="F95" t="str">
            <v>ПЕРВОУРАЛЬСК ТОО "КРЫЛОСОВСКИЙ ИЗВЕСТКОВЫЙ ЗАВОД "</v>
          </cell>
          <cell r="H95">
            <v>34</v>
          </cell>
          <cell r="J95">
            <v>242311.2</v>
          </cell>
        </row>
        <row r="96">
          <cell r="B96" t="str">
            <v>РЕСПИРАТОРЫ</v>
          </cell>
          <cell r="C96" t="str">
            <v>ТРУБЫ СТАЛЬНЫЕ БЕСШОВНЫЕ ГОРЯЧЕ</v>
          </cell>
          <cell r="D96">
            <v>1</v>
          </cell>
          <cell r="E96" t="str">
            <v>СЛУЖБА КОММЕРЧЕСКОГО ДИРЕКТОРА</v>
          </cell>
          <cell r="F96" t="str">
            <v>ПЕРМЬ ЗАО "УРАЛЭНЕРГОПРОМСЕРВИС"</v>
          </cell>
          <cell r="H96">
            <v>5</v>
          </cell>
          <cell r="J96">
            <v>32760</v>
          </cell>
        </row>
        <row r="97">
          <cell r="B97" t="str">
            <v>РЕСПИРАТОРЫ</v>
          </cell>
          <cell r="C97" t="str">
            <v>ТРУБЫ СТАЛЬНЫЕ БЕСШОВНЫЕ ГОРЯЧЕ</v>
          </cell>
          <cell r="D97">
            <v>1</v>
          </cell>
          <cell r="E97" t="str">
            <v>СЛУЖБА КОММЕРЧЕСКОГО ДИРЕКТОРА</v>
          </cell>
          <cell r="F97" t="str">
            <v>ПЕРМЬ ЗАО "ЮНИТЕК"</v>
          </cell>
          <cell r="H97">
            <v>10</v>
          </cell>
          <cell r="J97">
            <v>65520</v>
          </cell>
        </row>
        <row r="98">
          <cell r="B98" t="str">
            <v>АВТОЗАПЧАСТИ</v>
          </cell>
          <cell r="C98" t="str">
            <v>ТРУБЫ СТАЛЬНЫЕ БЕСШОВНЫЕ ГОРЯЧЕ</v>
          </cell>
          <cell r="D98">
            <v>1</v>
          </cell>
          <cell r="E98" t="str">
            <v>СЛУЖБА КОММЕРЧЕСКОГО ДИРЕКТОРА</v>
          </cell>
          <cell r="F98" t="str">
            <v>САНКТ-ПЕТЕРБУРГ ЗАО НПФ "БИТЛАЙН"</v>
          </cell>
          <cell r="H98">
            <v>20</v>
          </cell>
          <cell r="J98">
            <v>128064</v>
          </cell>
        </row>
        <row r="99">
          <cell r="B99" t="str">
            <v>БУМАГА</v>
          </cell>
          <cell r="C99" t="str">
            <v>ТРУБЫ СТАЛЬНЫЕ БЕСШОВНЫЕ ГОРЯЧЕ</v>
          </cell>
          <cell r="D99">
            <v>1</v>
          </cell>
          <cell r="E99" t="str">
            <v>СЛУЖБА КОММЕРЧЕСКОГО ДИРЕКТОРА</v>
          </cell>
          <cell r="F99" t="str">
            <v>САНКТ-ПЕТЕРБУРГ НПИТФ "ИМПУЛЬС"</v>
          </cell>
          <cell r="H99">
            <v>10</v>
          </cell>
          <cell r="J99">
            <v>65076</v>
          </cell>
        </row>
        <row r="100">
          <cell r="B100" t="str">
            <v>БУМАГА</v>
          </cell>
          <cell r="C100" t="str">
            <v>ТРУБЫ СТАЛЬНЫЕ БЕСШОВНЫЕ ГОРЯЧЕ</v>
          </cell>
          <cell r="D100">
            <v>1</v>
          </cell>
          <cell r="E100" t="str">
            <v>СЛУЖБА КОММЕРЧЕСКОГО ДИРЕКТОРА</v>
          </cell>
          <cell r="F100" t="str">
            <v>САНКТ-ПЕТЕРБУРГ НПИТФ "ИМПУЛЬС"</v>
          </cell>
          <cell r="H100">
            <v>10</v>
          </cell>
          <cell r="J100">
            <v>63768</v>
          </cell>
        </row>
        <row r="101">
          <cell r="B101" t="str">
            <v>РЕЗИНА</v>
          </cell>
          <cell r="C101" t="str">
            <v>ТРУБЫ СТАЛЬНЫЕ БЕСШОВНЫЕ ГОРЯЧЕ</v>
          </cell>
          <cell r="D101">
            <v>1</v>
          </cell>
          <cell r="E101" t="str">
            <v>СЛУЖБА КОММЕРЧЕСКОГО ДИРЕКТОРА</v>
          </cell>
          <cell r="F101" t="str">
            <v>СТЕРЛИТАМАК ОАО "СОДА"</v>
          </cell>
          <cell r="H101">
            <v>10</v>
          </cell>
          <cell r="J101">
            <v>65520</v>
          </cell>
        </row>
        <row r="102">
          <cell r="B102" t="str">
            <v>РЕЗИНА</v>
          </cell>
          <cell r="C102" t="str">
            <v>ТРУБЫ СТАЛЬНЫЕ БЕСШОВНЫЕ ГОРЯЧЕ</v>
          </cell>
          <cell r="D102">
            <v>1</v>
          </cell>
          <cell r="E102" t="str">
            <v>СЛУЖБА КОММЕРЧЕСКОГО ДИРЕКТОРА</v>
          </cell>
          <cell r="F102" t="str">
            <v>СТЕРЛИТАМАК ОАО "СОДА"</v>
          </cell>
          <cell r="H102">
            <v>10</v>
          </cell>
          <cell r="J102">
            <v>69060</v>
          </cell>
        </row>
        <row r="103">
          <cell r="B103" t="str">
            <v>ИНСТРУМЕНТ</v>
          </cell>
          <cell r="C103" t="str">
            <v>ТРУБЫ СТАЛЬНЫЕ БЕСШОВНЫЕ ГОРЯЧЕ</v>
          </cell>
          <cell r="D103">
            <v>1</v>
          </cell>
          <cell r="E103" t="str">
            <v>СЛУЖБА КОММЕРЧЕСКОГО ДИРЕКТОРА</v>
          </cell>
          <cell r="F103" t="str">
            <v>ТОМСК ООО ПКФ "ПАРАЛЛЕЛЬ"</v>
          </cell>
          <cell r="H103">
            <v>40</v>
          </cell>
          <cell r="J103">
            <v>256128</v>
          </cell>
        </row>
        <row r="104">
          <cell r="B104" t="str">
            <v>ШИНЫ</v>
          </cell>
          <cell r="C104" t="str">
            <v>ТРУБЫ СТАЛЬНЫЕ БЕСШОВНЫЕ ГОРЯЧЕ</v>
          </cell>
          <cell r="D104">
            <v>1</v>
          </cell>
          <cell r="E104" t="str">
            <v>СЛУЖБА КОММЕРЧЕСКОГО ДИРЕКТОРА</v>
          </cell>
          <cell r="F104" t="str">
            <v>УЛЬЯНОВСК ООО "УЛЬЯНОВСКТОРГ"</v>
          </cell>
          <cell r="H104">
            <v>10</v>
          </cell>
          <cell r="J104">
            <v>45996</v>
          </cell>
        </row>
        <row r="105">
          <cell r="B105" t="str">
            <v>ШИНЫ</v>
          </cell>
          <cell r="C105" t="str">
            <v>ТРУБЫ СТАЛЬНЫЕ БЕСШОВНЫЕ ГОРЯЧЕ</v>
          </cell>
          <cell r="D105">
            <v>1</v>
          </cell>
          <cell r="E105" t="str">
            <v>СЛУЖБА КОММЕРЧЕСКОГО ДИРЕКТОРА</v>
          </cell>
          <cell r="F105" t="str">
            <v>УЛЬЯНОВСК ООО "УЛЬЯНОВСКТОРГ"</v>
          </cell>
          <cell r="H105">
            <v>10</v>
          </cell>
          <cell r="J105">
            <v>45996</v>
          </cell>
        </row>
        <row r="106">
          <cell r="B106" t="str">
            <v>СТРОЙМАТЕРИАЛЫ</v>
          </cell>
          <cell r="C106" t="str">
            <v>ТРУБЫ СТАЛЬНЫЕ БЕСШОВНЫЕ ГОРЯЧЕ</v>
          </cell>
          <cell r="D106">
            <v>1</v>
          </cell>
          <cell r="E106" t="str">
            <v>СЛУЖБА КОММЕРЧЕСКОГО ДИРЕКТОРА</v>
          </cell>
          <cell r="F106" t="str">
            <v>УЧАЛЫ 0АО "КРОВЛЯ"</v>
          </cell>
          <cell r="H106">
            <v>10</v>
          </cell>
          <cell r="J106">
            <v>65520</v>
          </cell>
        </row>
        <row r="107">
          <cell r="B107" t="str">
            <v>СТРОЙМАТЕРИАЛЫ</v>
          </cell>
          <cell r="C107" t="str">
            <v>ТРУБЫ СТАЛЬНЫЕ БЕСШОВНЫЕ ГОРЯЧЕ</v>
          </cell>
          <cell r="D107">
            <v>1</v>
          </cell>
          <cell r="E107" t="str">
            <v>СЛУЖБА КОММЕРЧЕСКОГО ДИРЕКТОРА</v>
          </cell>
          <cell r="F107" t="str">
            <v>УЧАЛЫ 0АО "КРОВЛЯ"</v>
          </cell>
          <cell r="H107">
            <v>10</v>
          </cell>
          <cell r="J107">
            <v>65520</v>
          </cell>
        </row>
        <row r="108">
          <cell r="B108" t="str">
            <v>ФЕРРОСИЛИЦИЙ</v>
          </cell>
          <cell r="C108" t="str">
            <v>ТРУБЫ СТАЛЬНЫЕ БЕСШОВНЫЕ ГОРЯЧЕ</v>
          </cell>
          <cell r="D108">
            <v>1</v>
          </cell>
          <cell r="E108" t="str">
            <v>СЛУЖБА КОММЕРЧЕСКОГО ДИРЕКТОРА</v>
          </cell>
          <cell r="F108" t="str">
            <v>ЧЕЛЯБИНСК ЗАО "ВОСТОКМЕТАЛЛУРГМОНТАЖ-2"</v>
          </cell>
          <cell r="H108">
            <v>10</v>
          </cell>
          <cell r="J108">
            <v>65520</v>
          </cell>
        </row>
        <row r="109">
          <cell r="B109" t="str">
            <v>ФЕРРОСИЛИЦИЙ</v>
          </cell>
          <cell r="C109" t="str">
            <v>ТРУБЫ СТАЛЬНЫЕ БЕСШОВНЫЕ ГОРЯЧЕ</v>
          </cell>
          <cell r="D109">
            <v>1</v>
          </cell>
          <cell r="E109" t="str">
            <v>СЛУЖБА КОММЕРЧЕСКОГО ДИРЕКТОРА</v>
          </cell>
          <cell r="F109" t="str">
            <v>ЧЕЛЯБИНСК ЗАО "ВОСТОКМЕТАЛЛУРГМОНТАЖ-2"</v>
          </cell>
          <cell r="H109">
            <v>10</v>
          </cell>
          <cell r="J109">
            <v>65520</v>
          </cell>
        </row>
        <row r="110">
          <cell r="B110" t="str">
            <v>МЕТАЛЛОЛОМ</v>
          </cell>
          <cell r="C110" t="str">
            <v>ТРУБЫ СТАЛЬНЫЕ БЕСШОВНЫЕ ГОРЯЧЕ</v>
          </cell>
          <cell r="D110">
            <v>1</v>
          </cell>
          <cell r="E110" t="str">
            <v>СЛУЖБА КОММЕРЧЕСКОГО ДИРЕКТОРА</v>
          </cell>
          <cell r="F110" t="str">
            <v>ЧЕЛЯБИНСК ЗАО "УРАЛВТОРМЕТ"</v>
          </cell>
          <cell r="H110">
            <v>40</v>
          </cell>
          <cell r="J110">
            <v>262080</v>
          </cell>
        </row>
        <row r="111">
          <cell r="B111" t="str">
            <v>ОГНЕУПОРЫ</v>
          </cell>
          <cell r="C111" t="str">
            <v>ТРУБЫ СТАЛЬНЫЕ БЕСШОВНЫЕ ГОРЯЧЕ</v>
          </cell>
          <cell r="D111">
            <v>1</v>
          </cell>
          <cell r="E111" t="str">
            <v>СЛУЖБА КОММЕРЧЕСКОГО ДИРЕКТОРА</v>
          </cell>
          <cell r="F111" t="str">
            <v>ЧЕЛЯБИНСК ЗАО "УРАЛСПЕЦЭНЕРГОРЕМОНТ"</v>
          </cell>
          <cell r="H111">
            <v>20</v>
          </cell>
          <cell r="J111">
            <v>129552</v>
          </cell>
        </row>
        <row r="112">
          <cell r="B112" t="str">
            <v>МЕТАЛЛОЛОМ</v>
          </cell>
          <cell r="C112" t="str">
            <v>ТРУБЫ СТАЛЬНЫЕ БЕСШОВНЫЕ ГОРЯЧЕ</v>
          </cell>
          <cell r="D112">
            <v>1</v>
          </cell>
          <cell r="E112" t="str">
            <v>СЛУЖБА КОММЕРЧЕСКОГО ДИРЕКТОРА</v>
          </cell>
          <cell r="F112" t="str">
            <v>ЧЕЛЯБИНСК ЗАО "ЮЖУРАЛЛЕС"</v>
          </cell>
          <cell r="H112">
            <v>40</v>
          </cell>
          <cell r="J112">
            <v>262080</v>
          </cell>
        </row>
        <row r="113">
          <cell r="B113" t="str">
            <v>МЕТАЛЛОЛОМ</v>
          </cell>
          <cell r="C113" t="str">
            <v>ТРУБЫ СТАЛЬНЫЕ БЕСШОВНЫЕ ГОРЯЧЕ</v>
          </cell>
          <cell r="D113">
            <v>1</v>
          </cell>
          <cell r="E113" t="str">
            <v>СЛУЖБА КОММЕРЧЕСКОГО ДИРЕКТОРА</v>
          </cell>
          <cell r="F113" t="str">
            <v>ЧЕЛЯБИНСК ЗАО "ЮЖУРАЛЛЕС"</v>
          </cell>
          <cell r="H113">
            <v>40</v>
          </cell>
          <cell r="J113">
            <v>259104</v>
          </cell>
        </row>
        <row r="114">
          <cell r="B114" t="str">
            <v>ЛАКОКРАСОЧНЫЕ М</v>
          </cell>
          <cell r="C114" t="str">
            <v>ТРУБЫ СТАЛЬНЫЕ БЕСШОВНЫЕ ГОРЯЧЕ</v>
          </cell>
          <cell r="D114">
            <v>1</v>
          </cell>
          <cell r="E114" t="str">
            <v>СЛУЖБА КОММЕРЧЕСКОГО ДИРЕКТОРА</v>
          </cell>
          <cell r="F114" t="str">
            <v>ЧЕЛЯБИНСК ОАО "ЧЕЛАК"</v>
          </cell>
          <cell r="H114">
            <v>10</v>
          </cell>
          <cell r="J114">
            <v>65076</v>
          </cell>
        </row>
        <row r="115">
          <cell r="B115" t="str">
            <v>ИНСТРУМЕНТ</v>
          </cell>
          <cell r="C115" t="str">
            <v>ТРУБЫ СТАЛЬНЫЕ БЕСШОВНЫЕ ГОРЯЧЕ</v>
          </cell>
          <cell r="D115">
            <v>1</v>
          </cell>
          <cell r="E115" t="str">
            <v>СЛУЖБА КОММЕРЧЕСКОГО ДИРЕКТОРА</v>
          </cell>
          <cell r="F115" t="str">
            <v>ЧЕЛЯБИНСК ОАО "ЧЕЛЯБИНСКИЙ ТРИКОТАЖ"</v>
          </cell>
          <cell r="H115">
            <v>20</v>
          </cell>
          <cell r="J115">
            <v>91992</v>
          </cell>
        </row>
        <row r="116">
          <cell r="B116" t="str">
            <v>ЭЛЕКТРОДНАЯ МАС</v>
          </cell>
          <cell r="C116" t="str">
            <v>ТРУБЫ СТАЛЬНЫЕ БЕСШОВНЫЕ ГОРЯЧЕ</v>
          </cell>
          <cell r="D116">
            <v>1</v>
          </cell>
          <cell r="E116" t="str">
            <v>СЛУЖБА КОММЕРЧЕСКОГО ДИРЕКТОРА</v>
          </cell>
          <cell r="F116" t="str">
            <v>ЧЕЛЯБИНСК ОАО "ЧЕЛЯБИНСКИЙ ЭЛЕКТРОМЕТАЛЛУРГИЧЕСКИЙ КОМБИНАТ"</v>
          </cell>
          <cell r="H116">
            <v>30</v>
          </cell>
          <cell r="J116">
            <v>196560</v>
          </cell>
        </row>
        <row r="117">
          <cell r="B117" t="str">
            <v>РЕЗИНА</v>
          </cell>
          <cell r="C117" t="str">
            <v>ТРУБЫ СТАЛЬНЫЕ БЕСШОВНЫЕ ГОРЯЧЕ</v>
          </cell>
          <cell r="D117">
            <v>1</v>
          </cell>
          <cell r="E117" t="str">
            <v>СЛУЖБА КОММЕРЧЕСКОГО ДИРЕКТОРА</v>
          </cell>
          <cell r="F117" t="str">
            <v>ЧЕЛЯБИНСК ООО "КОМПАНИЯ "ХИМРЕАКТИВЫ"</v>
          </cell>
          <cell r="H117">
            <v>5</v>
          </cell>
          <cell r="J117">
            <v>29250</v>
          </cell>
        </row>
        <row r="118">
          <cell r="B118" t="str">
            <v>РЕЗИНА</v>
          </cell>
          <cell r="C118" t="str">
            <v>ТРУБЫ СТАЛЬНЫЕ БЕСШОВНЫЕ ГОРЯЧЕ</v>
          </cell>
          <cell r="D118">
            <v>1</v>
          </cell>
          <cell r="E118" t="str">
            <v>СЛУЖБА КОММЕРЧЕСКОГО ДИРЕКТОРА</v>
          </cell>
          <cell r="F118" t="str">
            <v>ЧЕЛЯБИНСК ООО "КОМПАНИЯ "ХИМРЕАКТИВЫ"</v>
          </cell>
          <cell r="H118">
            <v>10</v>
          </cell>
          <cell r="J118">
            <v>65520</v>
          </cell>
        </row>
        <row r="119">
          <cell r="B119" t="str">
            <v>СПЕЦОДЕЖДА</v>
          </cell>
          <cell r="C119" t="str">
            <v>ТРУБЫ СТАЛЬНЫЕ БЕСШОВНЫЕ ГОРЯЧЕ</v>
          </cell>
          <cell r="D119">
            <v>1</v>
          </cell>
          <cell r="E119" t="str">
            <v>СЛУЖБА КОММЕРЧЕСКОГО ДИРЕКТОРА</v>
          </cell>
          <cell r="F119" t="str">
            <v>ЧЕЛЯБИНСК ООО "СПЕЦПОШИВ"</v>
          </cell>
          <cell r="H119">
            <v>40</v>
          </cell>
          <cell r="J119">
            <v>262080</v>
          </cell>
        </row>
        <row r="120">
          <cell r="B120" t="str">
            <v>ПОДШИПНИКИ</v>
          </cell>
          <cell r="C120" t="str">
            <v>ТРУБЫ СТАЛЬНЫЕ БЕСШОВНЫЕ ГОРЯЧЕ</v>
          </cell>
          <cell r="D120">
            <v>1</v>
          </cell>
          <cell r="E120" t="str">
            <v>СЛУЖБА КОММЕРЧЕСКОГО ДИРЕКТОРА</v>
          </cell>
          <cell r="F120" t="str">
            <v>ЧЕЛЯБИНСК ООО "ЭНЕРГОМАШСЕРВИС"</v>
          </cell>
          <cell r="H120">
            <v>10</v>
          </cell>
          <cell r="J120">
            <v>203316</v>
          </cell>
        </row>
        <row r="121">
          <cell r="B121" t="str">
            <v>ФЕРРОСИЛИЦИЙ</v>
          </cell>
          <cell r="C121" t="str">
            <v>ТРУБЫ СТАЛЬНЫЕ БЕСШОВНЫЕ ГОРЯЧЕ</v>
          </cell>
          <cell r="D121">
            <v>1</v>
          </cell>
          <cell r="E121" t="str">
            <v>СЛУЖБА КОММЕРЧЕСКОГО ДИРЕКТОРА</v>
          </cell>
          <cell r="F121" t="str">
            <v>ЧЕЛЯБИНСК ТОО "УРАЛЬСКАЯ КОММЕРЧЕСКО-СТРОИТЕЛЬНАЯ КОМПАНИЯ"</v>
          </cell>
          <cell r="H121">
            <v>60</v>
          </cell>
          <cell r="J121">
            <v>424152</v>
          </cell>
        </row>
        <row r="122">
          <cell r="B122" t="str">
            <v>ЧУГУН</v>
          </cell>
          <cell r="C122" t="str">
            <v>ТРУБЫ СТАЛЬНЫЕ БЕСШОВНЫЕ ГОРЯЧЕ</v>
          </cell>
          <cell r="D122">
            <v>1</v>
          </cell>
          <cell r="E122" t="str">
            <v>СЛУЖБА КОММЕРЧЕСКОГО ДИРЕКТОРА</v>
          </cell>
          <cell r="F122" t="str">
            <v>ЭЛИСТА ООО "КРОК"</v>
          </cell>
          <cell r="H122">
            <v>100</v>
          </cell>
          <cell r="J122">
            <v>655200</v>
          </cell>
        </row>
        <row r="123">
          <cell r="D123" t="str">
            <v>1 Всего</v>
          </cell>
          <cell r="H123">
            <v>1200</v>
          </cell>
          <cell r="J123">
            <v>8017512.2599999998</v>
          </cell>
        </row>
        <row r="124">
          <cell r="B124" t="str">
            <v>ЧУГУН</v>
          </cell>
          <cell r="C124" t="str">
            <v>ТРУБЫ СТАЛЬНЫЕ БЕСШОВНЫЕ ГОРЯЧЕ</v>
          </cell>
          <cell r="D124">
            <v>2</v>
          </cell>
          <cell r="E124" t="str">
            <v>СЛУЖБА КОММЕРЧЕСКОГО ДИРЕКТОРА</v>
          </cell>
          <cell r="F124" t="str">
            <v>ГОРНО-АЛТАЙСК ООО"МЕТАЛЛУРГИЧЕСКИЙ КОМПЛЕКС"</v>
          </cell>
          <cell r="H124">
            <v>40</v>
          </cell>
          <cell r="J124">
            <v>382080</v>
          </cell>
        </row>
        <row r="125">
          <cell r="B125" t="str">
            <v>ИНСТРУМЕНТ</v>
          </cell>
          <cell r="C125" t="str">
            <v>ТРУБЫ СТАЛЬНЫЕ БЕСШОВНЫЕ ГОРЯЧЕ</v>
          </cell>
          <cell r="D125">
            <v>2</v>
          </cell>
          <cell r="E125" t="str">
            <v>СЛУЖБА КОММЕРЧЕСКОГО ДИРЕКТОРА</v>
          </cell>
          <cell r="F125" t="str">
            <v>ЕКАТЕРИНБУРГ ЗАО "МАШИНОСТРОИТЕЛЬНЫЙ ЗАВОД ИМ.ВОРОВСКОГО"</v>
          </cell>
          <cell r="H125">
            <v>5</v>
          </cell>
          <cell r="J125">
            <v>46896</v>
          </cell>
        </row>
        <row r="126">
          <cell r="B126" t="str">
            <v>ФЕРРОСПАВ</v>
          </cell>
          <cell r="C126" t="str">
            <v>ТРУБЫ СТАЛЬНЫЕ БЕСШОВНЫЕ ГОРЯЧЕ</v>
          </cell>
          <cell r="D126">
            <v>2</v>
          </cell>
          <cell r="E126" t="str">
            <v>СЛУЖБА КОММЕРЧЕСКОГО ДИРЕКТОРА</v>
          </cell>
          <cell r="F126" t="str">
            <v>ЕКАТЕРИНБУРГ ООО "ТОРГОВЫЙ ДОМ "УРАЛ-НТМ"</v>
          </cell>
          <cell r="H126">
            <v>20</v>
          </cell>
          <cell r="J126">
            <v>191040</v>
          </cell>
        </row>
        <row r="127">
          <cell r="B127" t="str">
            <v>ФЕРРОСПАВ</v>
          </cell>
          <cell r="C127" t="str">
            <v>ТРУБЫ СТАЛЬНЫЕ БЕСШОВНЫЕ ГОРЯЧЕ</v>
          </cell>
          <cell r="D127">
            <v>2</v>
          </cell>
          <cell r="E127" t="str">
            <v>СЛУЖБА КОММЕРЧЕСКОГО ДИРЕКТОРА</v>
          </cell>
          <cell r="F127" t="str">
            <v>ЕКАТЕРИНБУРГ ООО "ТОРГОВЫЙ ДОМ "УРАЛ-НТМ"</v>
          </cell>
          <cell r="H127">
            <v>20</v>
          </cell>
          <cell r="J127">
            <v>190152</v>
          </cell>
        </row>
        <row r="128">
          <cell r="B128" t="str">
            <v>ЧУГУН</v>
          </cell>
          <cell r="C128" t="str">
            <v>ТРУБЫ СТАЛЬНЫЕ БЕСШОВНЫЕ ГОРЯЧЕ</v>
          </cell>
          <cell r="D128">
            <v>2</v>
          </cell>
          <cell r="E128" t="str">
            <v>СЛУЖБА КОММЕРЧЕСКОГО ДИРЕКТОРА</v>
          </cell>
          <cell r="F128" t="str">
            <v>ЕКАТЕРИНБУРГ ООО НПВФ "ОКСИМЕТ"</v>
          </cell>
          <cell r="H128">
            <v>114</v>
          </cell>
          <cell r="J128">
            <v>1088928</v>
          </cell>
        </row>
        <row r="129">
          <cell r="B129" t="str">
            <v>МЕТАЛЛОЛОМ</v>
          </cell>
          <cell r="C129" t="str">
            <v>ТРУБЫ СТАЛЬНЫЕ БЕСШОВНЫЕ ГОРЯЧЕ</v>
          </cell>
          <cell r="D129">
            <v>2</v>
          </cell>
          <cell r="E129" t="str">
            <v>СЛУЖБА КОММЕРЧЕСКОГО ДИРЕКТОРА</v>
          </cell>
          <cell r="F129" t="str">
            <v>КУРГАН ООО "ЗАУРАЛАГРОХОЛДИНГ"</v>
          </cell>
          <cell r="H129">
            <v>10</v>
          </cell>
          <cell r="J129">
            <v>95520</v>
          </cell>
        </row>
        <row r="130">
          <cell r="B130" t="str">
            <v>МЕТАЛЛОЛОМ</v>
          </cell>
          <cell r="C130" t="str">
            <v>ТРУБЫ СТАЛЬНЫЕ БЕСШОВНЫЕ ГОРЯЧЕ</v>
          </cell>
          <cell r="D130">
            <v>2</v>
          </cell>
          <cell r="E130" t="str">
            <v>СЛУЖБА КОММЕРЧЕСКОГО ДИРЕКТОРА</v>
          </cell>
          <cell r="F130" t="str">
            <v>КУРГАН ООО "ЗАУРАЛАГРОХОЛДИНГ"</v>
          </cell>
          <cell r="H130">
            <v>10</v>
          </cell>
          <cell r="J130">
            <v>95076</v>
          </cell>
        </row>
        <row r="131">
          <cell r="B131" t="str">
            <v>ЭЛЕКТРОДЫ ГРАФИ</v>
          </cell>
          <cell r="C131" t="str">
            <v>ТРУБЫ СТАЛЬНЫЕ БЕСШОВНЫЕ ГОРЯЧЕ</v>
          </cell>
          <cell r="D131">
            <v>2</v>
          </cell>
          <cell r="E131" t="str">
            <v>СЛУЖБА КОММЕРЧЕСКОГО ДИРЕКТОРА</v>
          </cell>
          <cell r="F131" t="str">
            <v>МИАСС ЗАО "ПРОЕКТ-СЕРВИС"</v>
          </cell>
          <cell r="H131">
            <v>10</v>
          </cell>
          <cell r="J131">
            <v>95520</v>
          </cell>
        </row>
        <row r="132">
          <cell r="B132" t="str">
            <v>ФЕРРОСИЛИЦИЙ</v>
          </cell>
          <cell r="C132" t="str">
            <v>ТРУБЫ СТАЛЬНЫЕ БЕСШОВНЫЕ ГОРЯЧЕ</v>
          </cell>
          <cell r="D132">
            <v>2</v>
          </cell>
          <cell r="E132" t="str">
            <v>СЛУЖБА КОММЕРЧЕСКОГО ДИРЕКТОРА</v>
          </cell>
          <cell r="F132" t="str">
            <v>МОСКВА ЗАО "ЭНЕРГОСНАБСЕРВИС"</v>
          </cell>
          <cell r="H132">
            <v>20</v>
          </cell>
          <cell r="J132">
            <v>191040</v>
          </cell>
        </row>
        <row r="133">
          <cell r="B133" t="str">
            <v>ФЕРРОСИЛИЦИЙ</v>
          </cell>
          <cell r="C133" t="str">
            <v>ТРУБЫ СТАЛЬНЫЕ БЕСШОВНЫЕ ГОРЯЧЕ</v>
          </cell>
          <cell r="D133">
            <v>2</v>
          </cell>
          <cell r="E133" t="str">
            <v>СЛУЖБА КОММЕРЧЕСКОГО ДИРЕКТОРА</v>
          </cell>
          <cell r="F133" t="str">
            <v>МОСКВА ЗАО "ЭНЕРГОСНАБСЕРВИС"</v>
          </cell>
          <cell r="H133">
            <v>20</v>
          </cell>
          <cell r="J133">
            <v>190152</v>
          </cell>
        </row>
        <row r="134">
          <cell r="B134" t="str">
            <v>ОГНЕУПОРЫ</v>
          </cell>
          <cell r="C134" t="str">
            <v>ТРУБЫ СТАЛЬНЫЕ БЕСШОВНЫЕ ГОРЯЧЕ</v>
          </cell>
          <cell r="D134">
            <v>2</v>
          </cell>
          <cell r="E134" t="str">
            <v>СЛУЖБА КОММЕРЧЕСКОГО ДИРЕКТОРА</v>
          </cell>
          <cell r="F134" t="str">
            <v>МОСКВА ООО "САПАР"</v>
          </cell>
          <cell r="H134">
            <v>40</v>
          </cell>
          <cell r="J134">
            <v>358326.72</v>
          </cell>
        </row>
        <row r="135">
          <cell r="B135" t="str">
            <v>ОГНЕУПОРЫ</v>
          </cell>
          <cell r="C135" t="str">
            <v>ТРУБЫ СТАЛЬНЫЕ БЕСШОВНЫЕ ГОРЯЧЕ</v>
          </cell>
          <cell r="D135">
            <v>2</v>
          </cell>
          <cell r="E135" t="str">
            <v>СЛУЖБА КОММЕРЧЕСКОГО ДИРЕКТОРА</v>
          </cell>
          <cell r="F135" t="str">
            <v>МОСКВА ООО "САПАР"</v>
          </cell>
          <cell r="H135">
            <v>40</v>
          </cell>
          <cell r="J135">
            <v>358326.72</v>
          </cell>
        </row>
        <row r="136">
          <cell r="B136" t="str">
            <v>МАГНЕЗИТ.ПОРОШО</v>
          </cell>
          <cell r="C136" t="str">
            <v>ТРУБЫ СТАЛЬНЫЕ БЕСШОВНЫЕ ГОРЯЧЕ</v>
          </cell>
          <cell r="D136">
            <v>2</v>
          </cell>
          <cell r="E136" t="str">
            <v>СЛУЖБА КОММЕРЧЕСКОГО ДИРЕКТОРА</v>
          </cell>
          <cell r="F136" t="str">
            <v>МОСКВА ООО "САПАР"</v>
          </cell>
          <cell r="H136">
            <v>25</v>
          </cell>
          <cell r="J136">
            <v>238800</v>
          </cell>
        </row>
        <row r="137">
          <cell r="B137" t="str">
            <v>ОГНЕУПОРЫ</v>
          </cell>
          <cell r="C137" t="str">
            <v>ТРУБЫ СТАЛЬНЫЕ БЕСШОВНЫЕ ГОРЯЧЕ</v>
          </cell>
          <cell r="D137">
            <v>2</v>
          </cell>
          <cell r="E137" t="str">
            <v>СЛУЖБА КОММЕРЧЕСКОГО ДИРЕКТОРА</v>
          </cell>
          <cell r="F137" t="str">
            <v>МОСКВА ООО "САПАР"</v>
          </cell>
          <cell r="H137">
            <v>40</v>
          </cell>
          <cell r="J137">
            <v>379536</v>
          </cell>
        </row>
        <row r="138">
          <cell r="B138" t="str">
            <v>ОГНЕУПОРЫ</v>
          </cell>
          <cell r="C138" t="str">
            <v>ТРУБЫ СТАЛЬНЫЕ БЕСШОВНЫЕ ГОРЯЧЕ</v>
          </cell>
          <cell r="D138">
            <v>2</v>
          </cell>
          <cell r="E138" t="str">
            <v>СЛУЖБА КОММЕРЧЕСКОГО ДИРЕКТОРА</v>
          </cell>
          <cell r="F138" t="str">
            <v>МОСКВА ООО "САПАР"</v>
          </cell>
          <cell r="H138">
            <v>40</v>
          </cell>
          <cell r="J138">
            <v>380304</v>
          </cell>
        </row>
        <row r="139">
          <cell r="B139" t="str">
            <v>ЧУГУН</v>
          </cell>
          <cell r="C139" t="str">
            <v>ТРУБЫ СТАЛЬНЫЕ БЕСШОВНЫЕ ГОРЯЧЕ</v>
          </cell>
          <cell r="D139">
            <v>2</v>
          </cell>
          <cell r="E139" t="str">
            <v>СЛУЖБА КОММЕРЧЕСКОГО ДИРЕКТОРА</v>
          </cell>
          <cell r="F139" t="str">
            <v>МОСКВА ТОО МЕЖОТРАСЛЕВОЕ НПП "ИНВЕСТОР"</v>
          </cell>
          <cell r="H139">
            <v>10</v>
          </cell>
          <cell r="J139">
            <v>95076</v>
          </cell>
        </row>
        <row r="140">
          <cell r="B140" t="str">
            <v>АВТОЗАПЧАСТИ</v>
          </cell>
          <cell r="C140" t="str">
            <v>ТРУБЫ СТАЛЬНЫЕ БЕСШОВНЫЕ ГОРЯЧЕ</v>
          </cell>
          <cell r="D140">
            <v>2</v>
          </cell>
          <cell r="E140" t="str">
            <v>СЛУЖБА КОММЕРЧЕСКОГО ДИРЕКТОРА</v>
          </cell>
          <cell r="F140" t="str">
            <v>НАБЕРЕЖНЫЕ ЧЕЛНЫ ООО "ТРАНССНАБ-ЧЕЛНЫ"</v>
          </cell>
          <cell r="H140">
            <v>5</v>
          </cell>
          <cell r="J140">
            <v>47538</v>
          </cell>
        </row>
        <row r="141">
          <cell r="B141" t="str">
            <v>БУМАГА</v>
          </cell>
          <cell r="C141" t="str">
            <v>ТРУБЫ СТАЛЬНЫЕ БЕСШОВНЫЕ ГОРЯЧЕ</v>
          </cell>
          <cell r="D141">
            <v>2</v>
          </cell>
          <cell r="E141" t="str">
            <v>СЛУЖБА КОММЕРЧЕСКОГО ДИРЕКТОРА</v>
          </cell>
          <cell r="F141" t="str">
            <v>САНКТ-ПЕТЕРБУРГ НПИТФ "ИМПУЛЬС"</v>
          </cell>
          <cell r="H141">
            <v>10</v>
          </cell>
          <cell r="J141">
            <v>92844</v>
          </cell>
        </row>
        <row r="142">
          <cell r="B142" t="str">
            <v>ИНСТРУМЕНТ</v>
          </cell>
          <cell r="C142" t="str">
            <v>ТРУБЫ СТАЛЬНЫЕ БЕСШОВНЫЕ ГОРЯЧЕ</v>
          </cell>
          <cell r="D142">
            <v>2</v>
          </cell>
          <cell r="E142" t="str">
            <v>СЛУЖБА КОММЕРЧЕСКОГО ДИРЕКТОРА</v>
          </cell>
          <cell r="F142" t="str">
            <v>ТОМСК АОЗТ "ТОМСКИЙ ИНСТРУМЕНТ"</v>
          </cell>
          <cell r="H142">
            <v>10</v>
          </cell>
          <cell r="J142">
            <v>95520</v>
          </cell>
        </row>
        <row r="143">
          <cell r="B143" t="str">
            <v>КОКС</v>
          </cell>
          <cell r="C143" t="str">
            <v>ТРУБЫ СТАЛЬНЫЕ БЕСШОВНЫЕ ГОРЯЧЕ</v>
          </cell>
          <cell r="D143">
            <v>2</v>
          </cell>
          <cell r="E143" t="str">
            <v>СЛУЖБА КОММЕРЧЕСКОГО ДИРЕКТОРА</v>
          </cell>
          <cell r="F143" t="str">
            <v>ТОПКИ ЗАО "СИБТЕНЗОПРИБОР"</v>
          </cell>
          <cell r="H143">
            <v>45</v>
          </cell>
          <cell r="J143">
            <v>427842</v>
          </cell>
        </row>
        <row r="144">
          <cell r="B144" t="str">
            <v>ЭЛЕКТРОДНАЯ МАС</v>
          </cell>
          <cell r="C144" t="str">
            <v>ТРУБЫ СТАЛЬНЫЕ БЕСШОВНЫЕ ГОРЯЧЕ</v>
          </cell>
          <cell r="D144">
            <v>2</v>
          </cell>
          <cell r="E144" t="str">
            <v>СЛУЖБА КОММЕРЧЕСКОГО ДИРЕКТОРА</v>
          </cell>
          <cell r="F144" t="str">
            <v>ЧЕЛЯБИНСК ЗАО "ВОСТОКМЕТАЛЛУРГМОНТАЖ-2"</v>
          </cell>
          <cell r="H144">
            <v>10</v>
          </cell>
          <cell r="J144">
            <v>95520</v>
          </cell>
        </row>
        <row r="145">
          <cell r="B145" t="str">
            <v>ЭЛЕКТРОДНАЯ МАС</v>
          </cell>
          <cell r="C145" t="str">
            <v>ТРУБЫ СТАЛЬНЫЕ БЕСШОВНЫЕ ГОРЯЧЕ</v>
          </cell>
          <cell r="D145">
            <v>2</v>
          </cell>
          <cell r="E145" t="str">
            <v>СЛУЖБА КОММЕРЧЕСКОГО ДИРЕКТОРА</v>
          </cell>
          <cell r="F145" t="str">
            <v>ЧЕЛЯБИНСК ЗАО "ВОСТОКМЕТАЛЛУРГМОНТАЖ-2"</v>
          </cell>
          <cell r="H145">
            <v>10</v>
          </cell>
          <cell r="J145">
            <v>94884</v>
          </cell>
        </row>
        <row r="146">
          <cell r="B146" t="str">
            <v>МЕТАЛЛОЛОМ</v>
          </cell>
          <cell r="C146" t="str">
            <v>ТРУБЫ СТАЛЬНЫЕ БЕСШОВНЫЕ ГОРЯЧЕ</v>
          </cell>
          <cell r="D146">
            <v>2</v>
          </cell>
          <cell r="E146" t="str">
            <v>СЛУЖБА КОММЕРЧЕСКОГО ДИРЕКТОРА</v>
          </cell>
          <cell r="F146" t="str">
            <v>ЧЕЛЯБИНСК ЗАО "УРАЛВТОРМЕТ"</v>
          </cell>
          <cell r="H146">
            <v>10</v>
          </cell>
          <cell r="J146">
            <v>95520</v>
          </cell>
        </row>
        <row r="147">
          <cell r="B147" t="str">
            <v>МЕТАЛЛОЛОМ</v>
          </cell>
          <cell r="C147" t="str">
            <v>ТРУБЫ СТАЛЬНЫЕ БЕСШОВНЫЕ ГОРЯЧЕ</v>
          </cell>
          <cell r="D147">
            <v>2</v>
          </cell>
          <cell r="E147" t="str">
            <v>СЛУЖБА КОММЕРЧЕСКОГО ДИРЕКТОРА</v>
          </cell>
          <cell r="F147" t="str">
            <v>ЧЕЛЯБИНСК ЗАО "УРАЛВТОРМЕТ"</v>
          </cell>
          <cell r="H147">
            <v>10</v>
          </cell>
          <cell r="J147">
            <v>95076</v>
          </cell>
        </row>
        <row r="148">
          <cell r="B148" t="str">
            <v>СТРОЙМАТЕРИАЛЫ</v>
          </cell>
          <cell r="C148" t="str">
            <v>ТРУБЫ СТАЛЬНЫЕ БЕСШОВНЫЕ ГОРЯЧЕ</v>
          </cell>
          <cell r="D148">
            <v>2</v>
          </cell>
          <cell r="E148" t="str">
            <v>СЛУЖБА КОММЕРЧЕСКОГО ДИРЕКТОРА</v>
          </cell>
          <cell r="F148" t="str">
            <v>ЧЕЛЯБИНСК ЗАО "УРАЛСПЕЦЭНЕРГОРЕМОНТ"</v>
          </cell>
          <cell r="H148">
            <v>10</v>
          </cell>
          <cell r="J148">
            <v>95076</v>
          </cell>
        </row>
        <row r="149">
          <cell r="B149" t="str">
            <v>МЕТАЛЛОЛОМ</v>
          </cell>
          <cell r="C149" t="str">
            <v>ТРУБЫ СТАЛЬНЫЕ БЕСШОВНЫЕ ГОРЯЧЕ</v>
          </cell>
          <cell r="D149">
            <v>2</v>
          </cell>
          <cell r="E149" t="str">
            <v>СЛУЖБА КОММЕРЧЕСКОГО ДИРЕКТОРА</v>
          </cell>
          <cell r="F149" t="str">
            <v>ЧЕЛЯБИНСК ЗАО "ЧЕЛЯБВТОРМЕТ"</v>
          </cell>
          <cell r="H149">
            <v>20</v>
          </cell>
          <cell r="J149">
            <v>190152</v>
          </cell>
        </row>
        <row r="150">
          <cell r="B150" t="str">
            <v>МЕТАЛЛОЛОМ</v>
          </cell>
          <cell r="C150" t="str">
            <v>ТРУБЫ СТАЛЬНЫЕ БЕСШОВНЫЕ ГОРЯЧЕ</v>
          </cell>
          <cell r="D150">
            <v>2</v>
          </cell>
          <cell r="E150" t="str">
            <v>СЛУЖБА КОММЕРЧЕСКОГО ДИРЕКТОРА</v>
          </cell>
          <cell r="F150" t="str">
            <v>ЧЕЛЯБИНСК ЗАО "ЮЖУРАЛЛЕС"</v>
          </cell>
          <cell r="H150">
            <v>10</v>
          </cell>
          <cell r="J150">
            <v>95520</v>
          </cell>
        </row>
        <row r="151">
          <cell r="B151" t="str">
            <v>ФЕРРОСПАВ</v>
          </cell>
          <cell r="C151" t="str">
            <v>ТРУБЫ СТАЛЬНЫЕ БЕСШОВНЫЕ ГОРЯЧЕ</v>
          </cell>
          <cell r="D151">
            <v>2</v>
          </cell>
          <cell r="E151" t="str">
            <v>СЛУЖБА КОММЕРЧЕСКОГО ДИРЕКТОРА</v>
          </cell>
          <cell r="F151" t="str">
            <v>ЧЕЛЯБИНСК ОАО "ЧЕЛЯБИНСКИЙ ЭЛЕКТРОДНЫЙ ЗАВОД "</v>
          </cell>
          <cell r="H151">
            <v>15</v>
          </cell>
          <cell r="J151">
            <v>131994</v>
          </cell>
        </row>
        <row r="152">
          <cell r="B152" t="str">
            <v>ФЕРРОСПАВ</v>
          </cell>
          <cell r="C152" t="str">
            <v>ТРУБЫ СТАЛЬНЫЕ БЕСШОВНЫЕ ГОРЯЧЕ</v>
          </cell>
          <cell r="D152">
            <v>2</v>
          </cell>
          <cell r="E152" t="str">
            <v>СЛУЖБА КОММЕРЧЕСКОГО ДИРЕКТОРА</v>
          </cell>
          <cell r="F152" t="str">
            <v>ЧЕЛЯБИНСК ОАО "ЧЕЛЯБИНСКИЙ ЭЛЕКТРОДНЫЙ ЗАВОД "</v>
          </cell>
          <cell r="H152">
            <v>15</v>
          </cell>
          <cell r="J152">
            <v>142614</v>
          </cell>
        </row>
        <row r="153">
          <cell r="B153" t="str">
            <v>ФЕРРОСИЛИЦИЙ</v>
          </cell>
          <cell r="C153" t="str">
            <v>ТРУБЫ СТАЛЬНЫЕ БЕСШОВНЫЕ ГОРЯЧЕ</v>
          </cell>
          <cell r="D153">
            <v>2</v>
          </cell>
          <cell r="E153" t="str">
            <v>СЛУЖБА КОММЕРЧЕСКОГО ДИРЕКТОРА</v>
          </cell>
          <cell r="F153" t="str">
            <v>ЧЕЛЯБИНСК ООО "МЕТ-ИНВЕСТ"</v>
          </cell>
          <cell r="H153">
            <v>20</v>
          </cell>
          <cell r="J153">
            <v>186312</v>
          </cell>
        </row>
        <row r="154">
          <cell r="B154" t="str">
            <v>ФЕРРОСИЛИЦИЙ</v>
          </cell>
          <cell r="C154" t="str">
            <v>ТРУБЫ СТАЛЬНЫЕ БЕСШОВНЫЕ ГОРЯЧЕ</v>
          </cell>
          <cell r="D154">
            <v>2</v>
          </cell>
          <cell r="E154" t="str">
            <v>СЛУЖБА КОММЕРЧЕСКОГО ДИРЕКТОРА</v>
          </cell>
          <cell r="F154" t="str">
            <v>ЧЕЛЯБИНСК ООО "МЕТ-ИНВЕСТ"</v>
          </cell>
          <cell r="H154">
            <v>20</v>
          </cell>
          <cell r="J154">
            <v>185688</v>
          </cell>
        </row>
        <row r="155">
          <cell r="B155" t="str">
            <v>МЕТАЛЛОЛОМ</v>
          </cell>
          <cell r="C155" t="str">
            <v>ТРУБЫ СТАЛЬНЫЕ БЕСШОВНЫЕ ГОРЯЧЕ</v>
          </cell>
          <cell r="D155">
            <v>2</v>
          </cell>
          <cell r="E155" t="str">
            <v>СЛУЖБА КОММЕРЧЕСКОГО ДИРЕКТОРА</v>
          </cell>
          <cell r="F155" t="str">
            <v>ЧЕЛЯБИНСК ООО "МЕТАЛЛ-ГРАНД"</v>
          </cell>
          <cell r="H155">
            <v>10</v>
          </cell>
          <cell r="J155">
            <v>95076</v>
          </cell>
        </row>
        <row r="156">
          <cell r="B156" t="str">
            <v>СПЕЦОДЕЖДА</v>
          </cell>
          <cell r="C156" t="str">
            <v>ТРУБЫ СТАЛЬНЫЕ БЕСШОВНЫЕ ГОРЯЧЕ</v>
          </cell>
          <cell r="D156">
            <v>2</v>
          </cell>
          <cell r="E156" t="str">
            <v>СЛУЖБА КОММЕРЧЕСКОГО ДИРЕКТОРА</v>
          </cell>
          <cell r="F156" t="str">
            <v>ЧЕЛЯБИНСК ООО "СПЕЦПОШИВ"</v>
          </cell>
          <cell r="H156">
            <v>20</v>
          </cell>
          <cell r="J156">
            <v>185688</v>
          </cell>
        </row>
        <row r="157">
          <cell r="B157" t="str">
            <v>ИНСТРУМЕНТ</v>
          </cell>
          <cell r="C157" t="str">
            <v>ТРУБЫ СТАЛЬНЫЕ БЕСШОВНЫЕ ГОРЯЧЕ</v>
          </cell>
          <cell r="D157">
            <v>2</v>
          </cell>
          <cell r="E157" t="str">
            <v>СЛУЖБА КОММЕРЧЕСКОГО ДИРЕКТОРА</v>
          </cell>
          <cell r="F157" t="str">
            <v>ЧЕЛЯБИНСК ООО ПКФ "КОНТАКТ"</v>
          </cell>
          <cell r="H157">
            <v>6</v>
          </cell>
          <cell r="J157">
            <v>57312</v>
          </cell>
        </row>
        <row r="158">
          <cell r="B158" t="str">
            <v>МЕТАЛЛОЛОМ</v>
          </cell>
          <cell r="C158" t="str">
            <v>ТРУБЫ СТАЛЬНЫЕ БЕСШОВНЫЕ ГОРЯЧЕ</v>
          </cell>
          <cell r="D158">
            <v>2</v>
          </cell>
          <cell r="E158" t="str">
            <v>СЛУЖБА КОММЕРЧЕСКОГО ДИРЕКТОРА</v>
          </cell>
          <cell r="F158" t="str">
            <v>ЧЕЛЯБИНСК ООО ПО "ЧЕЛМЕТ"</v>
          </cell>
          <cell r="H158">
            <v>20</v>
          </cell>
          <cell r="J158">
            <v>189768</v>
          </cell>
        </row>
        <row r="159">
          <cell r="B159" t="str">
            <v>МЕТАЛЛОЛОМ</v>
          </cell>
          <cell r="C159" t="str">
            <v>ТРУБЫ СТАЛЬНЫЕ БЕСШОВНЫЕ ГОРЯЧЕ</v>
          </cell>
          <cell r="D159">
            <v>2</v>
          </cell>
          <cell r="E159" t="str">
            <v>СЛУЖБА КОММЕРЧЕСКОГО ДИРЕКТОРА</v>
          </cell>
          <cell r="F159" t="str">
            <v>ЧЕЛЯБИНСК ООО ПО "ЧЕЛМЕТ"</v>
          </cell>
          <cell r="H159">
            <v>20</v>
          </cell>
          <cell r="J159">
            <v>190152</v>
          </cell>
        </row>
        <row r="160">
          <cell r="B160" t="str">
            <v>МЕТАЛЛОЛОМ</v>
          </cell>
          <cell r="C160" t="str">
            <v>ТРУБЫ СТАЛЬНЫЕ БЕСШОВНЫЕ ГОРЯЧЕ</v>
          </cell>
          <cell r="D160">
            <v>2</v>
          </cell>
          <cell r="E160" t="str">
            <v>СЛУЖБА КОММЕРЧЕСКОГО ДИРЕКТОРА</v>
          </cell>
          <cell r="F160" t="str">
            <v>ЭЛИСТА ООО "ТИЭКС"</v>
          </cell>
          <cell r="H160">
            <v>20</v>
          </cell>
          <cell r="J160">
            <v>191040</v>
          </cell>
        </row>
        <row r="161">
          <cell r="B161" t="str">
            <v>МЕТАЛЛОЛОМ</v>
          </cell>
          <cell r="C161" t="str">
            <v>ТРУБЫ СТАЛЬНЫЕ БЕСШОВНЫЕ ГОРЯЧЕ</v>
          </cell>
          <cell r="D161">
            <v>2</v>
          </cell>
          <cell r="E161" t="str">
            <v>СЛУЖБА КОММЕРЧЕСКОГО ДИРЕКТОРА</v>
          </cell>
          <cell r="F161" t="str">
            <v>ЭЛИСТА ООО "ТИЭКС"</v>
          </cell>
          <cell r="H161">
            <v>20</v>
          </cell>
          <cell r="J161">
            <v>190152</v>
          </cell>
        </row>
        <row r="162">
          <cell r="D162" t="str">
            <v>2 Всего</v>
          </cell>
          <cell r="H162">
            <v>800</v>
          </cell>
          <cell r="J162">
            <v>7548061.4399999995</v>
          </cell>
        </row>
        <row r="163">
          <cell r="B163" t="str">
            <v>СТРОЙМАТЕРИАЛЫ</v>
          </cell>
          <cell r="C163" t="str">
            <v>ТРУБЫ СТАЛЬНЫЕ БЕСШОВНЫЕ ХОЛОДН</v>
          </cell>
          <cell r="D163">
            <v>5</v>
          </cell>
          <cell r="E163" t="str">
            <v>СЛУЖБА КОММЕРЧЕСКОГО ДИРЕКТОРА</v>
          </cell>
          <cell r="F163" t="str">
            <v>БАСИМ ОАО "ЛЕССТРОМ"</v>
          </cell>
          <cell r="H163">
            <v>1</v>
          </cell>
          <cell r="J163">
            <v>12913.2</v>
          </cell>
        </row>
        <row r="164">
          <cell r="B164" t="str">
            <v>СТРОЙМАТЕРИАЛЫ</v>
          </cell>
          <cell r="C164" t="str">
            <v>ТРУБЫ СТАЛЬНЫЕ БЕСШОВНЫЕ ХОЛОДН</v>
          </cell>
          <cell r="D164">
            <v>5</v>
          </cell>
          <cell r="E164" t="str">
            <v>СЛУЖБА КОММЕРЧЕСКОГО ДИРЕКТОРА</v>
          </cell>
          <cell r="F164" t="str">
            <v>БАСИМ ОАО "ЛЕССТРОМ"</v>
          </cell>
          <cell r="H164">
            <v>5</v>
          </cell>
          <cell r="J164">
            <v>53418</v>
          </cell>
        </row>
        <row r="165">
          <cell r="B165" t="str">
            <v>СТРОЙМАТЕРИАЛЫ</v>
          </cell>
          <cell r="C165" t="str">
            <v>ТРУБЫ СТАЛЬНЫЕ БЕСШОВНЫЕ ХОЛОДН</v>
          </cell>
          <cell r="D165">
            <v>5</v>
          </cell>
          <cell r="E165" t="str">
            <v>СЛУЖБА КОММЕРЧЕСКОГО ДИРЕКТОРА</v>
          </cell>
          <cell r="F165" t="str">
            <v>БАСИМ ОАО "ЛЕССТРОМ"</v>
          </cell>
          <cell r="H165">
            <v>1</v>
          </cell>
          <cell r="J165">
            <v>11289.6</v>
          </cell>
        </row>
        <row r="166">
          <cell r="B166" t="str">
            <v>ПРОВОЛОКА СВАРО</v>
          </cell>
          <cell r="C166" t="str">
            <v>ТРУБЫ СТАЛЬНЫЕ БЕСШОВНЫЕ ХОЛОДН</v>
          </cell>
          <cell r="D166">
            <v>5</v>
          </cell>
          <cell r="E166" t="str">
            <v>СЛУЖБА КОММЕРЧЕСКОГО ДИРЕКТОРА</v>
          </cell>
          <cell r="F166" t="str">
            <v>БЕЛОРЕЦК ОАО "БЕЛОРЕЦКИЙ МЕТАЛЛУРГИЧЕСКИЙ КОМБИНАТ".</v>
          </cell>
          <cell r="H166">
            <v>40</v>
          </cell>
          <cell r="J166">
            <v>668016</v>
          </cell>
        </row>
        <row r="167">
          <cell r="B167" t="str">
            <v>РЕЗИНА</v>
          </cell>
          <cell r="C167" t="str">
            <v>ТРУБЫ СТАЛЬНЫЕ БЕСШОВНЫЕ ХОЛОДН</v>
          </cell>
          <cell r="D167">
            <v>5</v>
          </cell>
          <cell r="E167" t="str">
            <v>СЛУЖБА КОММЕРЧЕСКОГО ДИРЕКТОРА</v>
          </cell>
          <cell r="F167" t="str">
            <v>ЕКАТЕРИНБУРГ АООТ УРАЛЬСКИЙ ЗАВОД РЕЗИНОВЫХ ТЕХНИЧЕСКИХ ИЗДЕЛИЙ</v>
          </cell>
          <cell r="H167">
            <v>5</v>
          </cell>
          <cell r="J167">
            <v>81942</v>
          </cell>
        </row>
        <row r="168">
          <cell r="B168" t="str">
            <v>РЕЗИНА</v>
          </cell>
          <cell r="C168" t="str">
            <v>ТРУБЫ СТАЛЬНЫЕ БЕСШОВНЫЕ ХОЛОДН</v>
          </cell>
          <cell r="D168">
            <v>5</v>
          </cell>
          <cell r="E168" t="str">
            <v>СЛУЖБА КОММЕРЧЕСКОГО ДИРЕКТОРА</v>
          </cell>
          <cell r="F168" t="str">
            <v>ЕКАТЕРИНБУРГ АООТ УРАЛЬСКИЙ ЗАВОД РЕЗИНОВЫХ ТЕХНИЧЕСКИХ ИЗДЕЛИЙ</v>
          </cell>
          <cell r="H168">
            <v>3</v>
          </cell>
          <cell r="J168">
            <v>46278</v>
          </cell>
        </row>
        <row r="169">
          <cell r="B169" t="str">
            <v>РЕЗИНА</v>
          </cell>
          <cell r="C169" t="str">
            <v>ТРУБЫ СТАЛЬНЫЕ БЕСШОВНЫЕ ХОЛОДН</v>
          </cell>
          <cell r="D169">
            <v>5</v>
          </cell>
          <cell r="E169" t="str">
            <v>СЛУЖБА КОММЕРЧЕСКОГО ДИРЕКТОРА</v>
          </cell>
          <cell r="F169" t="str">
            <v>ЕКАТЕРИНБУРГ АООТ УРАЛЬСКИЙ ЗАВОД РЕЗИНОВЫХ ТЕХНИЧЕСКИХ ИЗДЕЛИЙ</v>
          </cell>
          <cell r="H169">
            <v>2</v>
          </cell>
          <cell r="J169">
            <v>32448</v>
          </cell>
        </row>
        <row r="170">
          <cell r="B170" t="str">
            <v>МЕТАЛЛОЛОМ</v>
          </cell>
          <cell r="C170" t="str">
            <v>ТРУБЫ СТАЛЬНЫЕ БЕСШОВНЫЕ ХОЛОДН</v>
          </cell>
          <cell r="D170">
            <v>5</v>
          </cell>
          <cell r="E170" t="str">
            <v>СЛУЖБА КОММЕРЧЕСКОГО ДИРЕКТОРА</v>
          </cell>
          <cell r="F170" t="str">
            <v>КУРГАН ООО "КУРГАНМАШМАРКЕТ"</v>
          </cell>
          <cell r="H170">
            <v>10</v>
          </cell>
          <cell r="J170">
            <v>152592</v>
          </cell>
        </row>
        <row r="171">
          <cell r="B171" t="str">
            <v>ПОДШИПНИКИ</v>
          </cell>
          <cell r="C171" t="str">
            <v>ТРУБЫ СТАЛЬНЫЕ БЕСШОВНЫЕ ХОЛОДН</v>
          </cell>
          <cell r="D171">
            <v>5</v>
          </cell>
          <cell r="E171" t="str">
            <v>СЛУЖБА КОММЕРЧЕСКОГО ДИРЕКТОРА</v>
          </cell>
          <cell r="F171" t="str">
            <v>МОСКВА ООО "ТОРГОВЫЙ ДОМ ТОРГМЕТ"</v>
          </cell>
          <cell r="H171">
            <v>5</v>
          </cell>
          <cell r="J171">
            <v>72936</v>
          </cell>
        </row>
        <row r="172">
          <cell r="B172" t="str">
            <v>ПОДШИПНИКИ</v>
          </cell>
          <cell r="C172" t="str">
            <v>ТРУБЫ СТАЛЬНЫЕ БЕСШОВНЫЕ ХОЛОДН</v>
          </cell>
          <cell r="D172">
            <v>5</v>
          </cell>
          <cell r="E172" t="str">
            <v>СЛУЖБА КОММЕРЧЕСКОГО ДИРЕКТОРА</v>
          </cell>
          <cell r="F172" t="str">
            <v>МОСКВА ООО "ТОРГОВЫЙ ДОМ ТОРГМЕТ"</v>
          </cell>
          <cell r="H172">
            <v>3</v>
          </cell>
          <cell r="J172">
            <v>39121.199999999997</v>
          </cell>
        </row>
        <row r="173">
          <cell r="B173" t="str">
            <v>РЕЗИНА</v>
          </cell>
          <cell r="C173" t="str">
            <v>ТРУБЫ СТАЛЬНЫЕ БЕСШОВНЫЕ ХОЛОДН</v>
          </cell>
          <cell r="D173">
            <v>5</v>
          </cell>
          <cell r="E173" t="str">
            <v>СЛУЖБА КОММЕРЧЕСКОГО ДИРЕКТОРА</v>
          </cell>
          <cell r="F173" t="str">
            <v>СТЕРЛИТАМАК ОАО "СОДА"</v>
          </cell>
          <cell r="H173">
            <v>10</v>
          </cell>
          <cell r="J173">
            <v>143388</v>
          </cell>
        </row>
        <row r="174">
          <cell r="B174" t="str">
            <v>СТРОЙМАТЕРИАЛЫ</v>
          </cell>
          <cell r="C174" t="str">
            <v>ТРУБЫ СТАЛЬНЫЕ БЕСШОВНЫЕ ХОЛОДН</v>
          </cell>
          <cell r="D174">
            <v>5</v>
          </cell>
          <cell r="E174" t="str">
            <v>СЛУЖБА КОММЕРЧЕСКОГО ДИРЕКТОРА</v>
          </cell>
          <cell r="F174" t="str">
            <v>УЧАЛЫ 0АО "КРОВЛЯ"</v>
          </cell>
          <cell r="H174">
            <v>5</v>
          </cell>
          <cell r="J174">
            <v>81120</v>
          </cell>
        </row>
        <row r="175">
          <cell r="B175" t="str">
            <v>ЛАКОКРАСОЧНЫЕ М</v>
          </cell>
          <cell r="C175" t="str">
            <v>ТРУБЫ СТАЛЬНЫЕ БЕСШОВНЫЕ ХОЛОДН</v>
          </cell>
          <cell r="D175">
            <v>5</v>
          </cell>
          <cell r="E175" t="str">
            <v>СЛУЖБА КОММЕРЧЕСКОГО ДИРЕКТОРА</v>
          </cell>
          <cell r="F175" t="str">
            <v>ЧЕЛЯБИНСК ОАО "ЧЕЛАК"</v>
          </cell>
          <cell r="H175">
            <v>10</v>
          </cell>
          <cell r="J175">
            <v>132000</v>
          </cell>
        </row>
        <row r="176">
          <cell r="D176" t="str">
            <v>5 Всего</v>
          </cell>
          <cell r="H176">
            <v>100</v>
          </cell>
          <cell r="J176">
            <v>1527462</v>
          </cell>
        </row>
        <row r="177">
          <cell r="B177" t="str">
            <v>ЧУГУН</v>
          </cell>
          <cell r="C177" t="str">
            <v>ТРУБЫ СТАЛЬНЫЕ ЭЛЕКТРОСВАРНЫЕ П</v>
          </cell>
          <cell r="D177">
            <v>6</v>
          </cell>
          <cell r="E177" t="str">
            <v>СЛУЖБА КОММЕРЧЕСКОГО ДИРЕКТОРА</v>
          </cell>
          <cell r="F177" t="str">
            <v>ТРЕХГОРНЫЙ ЗАО "РОС-МЕТ"</v>
          </cell>
          <cell r="H177">
            <v>17.5</v>
          </cell>
          <cell r="J177">
            <v>144732</v>
          </cell>
        </row>
        <row r="178">
          <cell r="B178" t="str">
            <v>ШИНЫ</v>
          </cell>
          <cell r="C178" t="str">
            <v>ТРУБЫ СТАЛЬНЫЕ ЭЛЕКТРОСВАРНЫЕ П</v>
          </cell>
          <cell r="D178">
            <v>6</v>
          </cell>
          <cell r="E178" t="str">
            <v>СЛУЖБА КОММЕРЧЕСКОГО ДИРЕКТОРА</v>
          </cell>
          <cell r="F178" t="str">
            <v>УЛЬЯНОВСК ООО "УЛЬЯНОВСКТОРГ"</v>
          </cell>
          <cell r="H178">
            <v>30</v>
          </cell>
          <cell r="J178">
            <v>216529.2</v>
          </cell>
        </row>
        <row r="179">
          <cell r="B179" t="str">
            <v>ЛАКОКРАСОЧНЫЕ М</v>
          </cell>
          <cell r="C179" t="str">
            <v>ТРУБЫ СТАЛЬНЫЕ ЭЛЕКТРОСВАРНЫЕ П</v>
          </cell>
          <cell r="D179">
            <v>6</v>
          </cell>
          <cell r="E179" t="str">
            <v>СЛУЖБА КОММЕРЧЕСКОГО ДИРЕКТОРА</v>
          </cell>
          <cell r="F179" t="str">
            <v>ЧЕЛЯБИНСК ОАО "ЧЕЛАК"</v>
          </cell>
          <cell r="H179">
            <v>2.5</v>
          </cell>
          <cell r="J179">
            <v>22368</v>
          </cell>
        </row>
        <row r="180">
          <cell r="B180" t="str">
            <v>АЛЮМИНИЙ ВТОРИЧ</v>
          </cell>
          <cell r="C180" t="str">
            <v>ТРУБЫ СТАЛЬНЫЕ ЭЛЕКТРОСВАРНЫЕ П</v>
          </cell>
          <cell r="D180">
            <v>6</v>
          </cell>
          <cell r="E180" t="str">
            <v>СЛУЖБА КОММЕРЧЕСКОГО ДИРЕКТОРА</v>
          </cell>
          <cell r="F180" t="str">
            <v>ЭЛИСТА ООО "ТИЭКС"</v>
          </cell>
          <cell r="H180">
            <v>50</v>
          </cell>
          <cell r="J180">
            <v>435300</v>
          </cell>
        </row>
        <row r="181">
          <cell r="D181" t="str">
            <v>6 Всего</v>
          </cell>
          <cell r="H181">
            <v>100</v>
          </cell>
          <cell r="J181">
            <v>818929.2</v>
          </cell>
        </row>
        <row r="182">
          <cell r="B182" t="str">
            <v>ПРОВОЛОКА СВАРО</v>
          </cell>
          <cell r="C182" t="str">
            <v>ТРУБЫ СТАЛЬНЫЕ ВОДОГАЗОПРОВОДНЫ</v>
          </cell>
          <cell r="D182">
            <v>8</v>
          </cell>
          <cell r="E182" t="str">
            <v>СЛУЖБА КОММЕРЧЕСКОГО ДИРЕКТОРА</v>
          </cell>
          <cell r="F182" t="str">
            <v>БЕЛОРЕЦК ОАО "БЕЛОРЕЦКИЙ МЕТАЛЛУРГИЧЕСКИЙ КОМБИНАТ".</v>
          </cell>
          <cell r="H182">
            <v>5</v>
          </cell>
          <cell r="J182">
            <v>60972</v>
          </cell>
        </row>
        <row r="183">
          <cell r="B183" t="str">
            <v>ПРОВОЛОКА СВАРО</v>
          </cell>
          <cell r="C183" t="str">
            <v>ТРУБЫ СТАЛЬНЫЕ ВОДОГАЗОПРОВОДНЫ</v>
          </cell>
          <cell r="D183">
            <v>8</v>
          </cell>
          <cell r="E183" t="str">
            <v>СЛУЖБА КОММЕРЧЕСКОГО ДИРЕКТОРА</v>
          </cell>
          <cell r="F183" t="str">
            <v>БЕЛОРЕЦК ОАО "БЕЛОРЕЦКИЙ МЕТАЛЛУРГИЧЕСКИЙ КОМБИНАТ".</v>
          </cell>
          <cell r="H183">
            <v>20</v>
          </cell>
          <cell r="J183">
            <v>217008</v>
          </cell>
        </row>
        <row r="184">
          <cell r="B184" t="str">
            <v>МЕТАЛЛОЛОМ</v>
          </cell>
          <cell r="C184" t="str">
            <v>ТРУБЫ СТАЛЬНЫЕ ВОДОГАЗОПРОВОДНЫ</v>
          </cell>
          <cell r="D184">
            <v>8</v>
          </cell>
          <cell r="E184" t="str">
            <v>СЛУЖБА КОММЕРЧЕСКОГО ДИРЕКТОРА</v>
          </cell>
          <cell r="F184" t="str">
            <v>КУРГАН ЗАО КУРГАНСКОЕ ПРЕДПРИЯТИЕ "ВТОРМЕТ"</v>
          </cell>
          <cell r="H184">
            <v>10</v>
          </cell>
          <cell r="J184">
            <v>108504</v>
          </cell>
        </row>
        <row r="185">
          <cell r="B185" t="str">
            <v>МЕТАЛЛОЛОМ</v>
          </cell>
          <cell r="C185" t="str">
            <v>ТРУБЫ СТАЛЬНЫЕ ВОДОГАЗОПРОВОДНЫ</v>
          </cell>
          <cell r="D185">
            <v>8</v>
          </cell>
          <cell r="E185" t="str">
            <v>СЛУЖБА КОММЕРЧЕСКОГО ДИРЕКТОРА</v>
          </cell>
          <cell r="F185" t="str">
            <v>КУРГАН ЗАО КУРГАНСКОЕ ПРЕДПРИЯТИЕ "ВТОРМЕТ"</v>
          </cell>
          <cell r="H185">
            <v>5</v>
          </cell>
          <cell r="J185">
            <v>52746</v>
          </cell>
        </row>
        <row r="186">
          <cell r="B186" t="str">
            <v>ЭЛЕКТРОДЫ ГРАФИ</v>
          </cell>
          <cell r="C186" t="str">
            <v>ТРУБЫ СТАЛЬНЫЕ ВОДОГАЗОПРОВОДНЫ</v>
          </cell>
          <cell r="D186">
            <v>8</v>
          </cell>
          <cell r="E186" t="str">
            <v>СЛУЖБА КОММЕРЧЕСКОГО ДИРЕКТОРА</v>
          </cell>
          <cell r="F186" t="str">
            <v>МИАСС ЗАО "ПРОЕКТ-СЕРВИС"</v>
          </cell>
          <cell r="H186">
            <v>5</v>
          </cell>
          <cell r="J186">
            <v>60972</v>
          </cell>
        </row>
        <row r="187">
          <cell r="B187" t="str">
            <v>МЕТАЛЛОЛОМ</v>
          </cell>
          <cell r="C187" t="str">
            <v>ТРУБЫ СТАЛЬНЫЕ ВОДОГАЗОПРОВОДНЫ</v>
          </cell>
          <cell r="D187">
            <v>8</v>
          </cell>
          <cell r="E187" t="str">
            <v>СЛУЖБА КОММЕРЧЕСКОГО ДИРЕКТОРА</v>
          </cell>
          <cell r="F187" t="str">
            <v>УФА ЗАО "БАШВТОРМЕТ"</v>
          </cell>
          <cell r="H187">
            <v>10</v>
          </cell>
          <cell r="J187">
            <v>121944</v>
          </cell>
        </row>
        <row r="188">
          <cell r="B188" t="str">
            <v>МЕТАЛЛОЛОМ</v>
          </cell>
          <cell r="C188" t="str">
            <v>ТРУБЫ СТАЛЬНЫЕ ВОДОГАЗОПРОВОДНЫ</v>
          </cell>
          <cell r="D188">
            <v>8</v>
          </cell>
          <cell r="E188" t="str">
            <v>СЛУЖБА КОММЕРЧЕСКОГО ДИРЕКТОРА</v>
          </cell>
          <cell r="F188" t="str">
            <v>УФА ЗАО "БАШВТОРМЕТ"</v>
          </cell>
          <cell r="H188">
            <v>10</v>
          </cell>
          <cell r="J188">
            <v>108504</v>
          </cell>
        </row>
        <row r="189">
          <cell r="B189" t="str">
            <v>МЕТАЛЛОЛОМ</v>
          </cell>
          <cell r="C189" t="str">
            <v>ТРУБЫ СТАЛЬНЫЕ ВОДОГАЗОПРОВОДНЫ</v>
          </cell>
          <cell r="D189">
            <v>8</v>
          </cell>
          <cell r="E189" t="str">
            <v>СЛУЖБА КОММЕРЧЕСКОГО ДИРЕКТОРА</v>
          </cell>
          <cell r="F189" t="str">
            <v>ЧЕЛЯБИНСК ЗАО "ЧЕЛЯБВТОРМЕТ"</v>
          </cell>
          <cell r="H189">
            <v>10</v>
          </cell>
          <cell r="J189">
            <v>166188</v>
          </cell>
        </row>
        <row r="190">
          <cell r="B190" t="str">
            <v>МЕТАЛЛОЛОМ</v>
          </cell>
          <cell r="C190" t="str">
            <v>ТРУБЫ СТАЛЬНЫЕ ВОДОГАЗОПРОВОДНЫ</v>
          </cell>
          <cell r="D190">
            <v>8</v>
          </cell>
          <cell r="E190" t="str">
            <v>СЛУЖБА КОММЕРЧЕСКОГО ДИРЕКТОРА</v>
          </cell>
          <cell r="F190" t="str">
            <v>ЧЕЛЯБИНСК ЗАО "ЧЕЛЯБВТОРМЕТ"</v>
          </cell>
          <cell r="H190">
            <v>10</v>
          </cell>
          <cell r="J190">
            <v>161568</v>
          </cell>
        </row>
        <row r="191">
          <cell r="B191" t="str">
            <v>АВТОЗАПЧАСТИ</v>
          </cell>
          <cell r="C191" t="str">
            <v>ТРУБЫ СТАЛЬНЫЕ ВОДОГАЗОПРОВОДНЫ</v>
          </cell>
          <cell r="D191">
            <v>8</v>
          </cell>
          <cell r="E191" t="str">
            <v>СЛУЖБА КОММЕРЧЕСКОГО ДИРЕКТОРА</v>
          </cell>
          <cell r="F191" t="str">
            <v>ШАДРИНСК АО "ШАДРИНСКИЙ АВТОАГРЕГАТНЫЙ ЗАВОД"</v>
          </cell>
          <cell r="H191">
            <v>5</v>
          </cell>
          <cell r="J191">
            <v>60972</v>
          </cell>
        </row>
        <row r="192">
          <cell r="D192" t="str">
            <v>8 Всего</v>
          </cell>
          <cell r="H192">
            <v>90</v>
          </cell>
          <cell r="J192">
            <v>1119378</v>
          </cell>
        </row>
        <row r="193">
          <cell r="B193" t="str">
            <v>ПРОВОЛОКА СВАРО</v>
          </cell>
          <cell r="C193" t="str">
            <v>ТРУБЫ ТОНКОСТЕННЫЕ ЭЛЕКТРОСВАРН</v>
          </cell>
          <cell r="D193">
            <v>9</v>
          </cell>
          <cell r="E193" t="str">
            <v>СЛУЖБА КОММЕРЧЕСКОГО ДИРЕКТОРА</v>
          </cell>
          <cell r="F193" t="str">
            <v>БЕЛОРЕЦК ОАО "БЕЛОРЕЦКИЙ МЕТАЛЛУРГИЧЕСКИЙ КОМБИНАТ".</v>
          </cell>
          <cell r="H193">
            <v>7</v>
          </cell>
          <cell r="J193">
            <v>69073.2</v>
          </cell>
        </row>
        <row r="194">
          <cell r="B194" t="str">
            <v>ПРОВОЛОКА СВАРО</v>
          </cell>
          <cell r="C194" t="str">
            <v>ТРУБЫ ТОНКОСТЕННЫЕ ЭЛЕКТРОСВАРН</v>
          </cell>
          <cell r="D194">
            <v>9</v>
          </cell>
          <cell r="E194" t="str">
            <v>СЛУЖБА КОММЕРЧЕСКОГО ДИРЕКТОРА</v>
          </cell>
          <cell r="F194" t="str">
            <v>БЕЛОРЕЦК ОАО "БЕЛОРЕЦКИЙ МЕТАЛЛУРГИЧЕСКИЙ КОМБИНАТ".</v>
          </cell>
          <cell r="H194">
            <v>7</v>
          </cell>
          <cell r="J194">
            <v>62378.400000000001</v>
          </cell>
        </row>
        <row r="195">
          <cell r="B195" t="str">
            <v>ИНСТРУМЕНТ</v>
          </cell>
          <cell r="C195" t="str">
            <v>ТРУБЫ ТОНКОСТЕННЫЕ ЭЛЕКТРОСВАРН</v>
          </cell>
          <cell r="D195">
            <v>9</v>
          </cell>
          <cell r="E195" t="str">
            <v>СЛУЖБА КОММЕРЧЕСКОГО ДИРЕКТОРА</v>
          </cell>
          <cell r="F195" t="str">
            <v>ЕКАТЕРИНБУРГ ЗАО "МАШИНОСТРОИТЕЛЬНЫЙ ЗАВОД ИМ.ВОРОВСКОГО"</v>
          </cell>
          <cell r="H195">
            <v>2</v>
          </cell>
          <cell r="J195">
            <v>12940.8</v>
          </cell>
        </row>
        <row r="196">
          <cell r="B196" t="str">
            <v>АВТОЗАПЧАСТИ</v>
          </cell>
          <cell r="C196" t="str">
            <v>ТРУБЫ ТОНКОСТЕННЫЕ ЭЛЕКТРОСВАРН</v>
          </cell>
          <cell r="D196">
            <v>9</v>
          </cell>
          <cell r="E196" t="str">
            <v>СЛУЖБА КОММЕРЧЕСКОГО ДИРЕКТОРА</v>
          </cell>
          <cell r="F196" t="str">
            <v>НАБЕРЕЖНЫЕ ЧЕЛНЫ ООО "ТРАНССНАБ-ЧЕЛНЫ"</v>
          </cell>
          <cell r="H196">
            <v>5</v>
          </cell>
          <cell r="J196">
            <v>53328</v>
          </cell>
        </row>
        <row r="197">
          <cell r="D197" t="str">
            <v>9 Всего</v>
          </cell>
          <cell r="H197">
            <v>21</v>
          </cell>
          <cell r="J197">
            <v>197720.4</v>
          </cell>
        </row>
        <row r="198">
          <cell r="B198" t="str">
            <v>АВТОЗАПЧАСТИ</v>
          </cell>
          <cell r="C198" t="str">
            <v>ФЛЮС</v>
          </cell>
          <cell r="D198">
            <v>36</v>
          </cell>
          <cell r="E198" t="str">
            <v>СЛУЖБА КОММЕРЧЕСКОГО ДИРЕКТОРА</v>
          </cell>
          <cell r="F198" t="str">
            <v>ЗАВОЛЖЬЕ ОАО "ЗАВОЛЖСКИЙ МОТОРНЫЙ ЗАВОД"</v>
          </cell>
          <cell r="H198">
            <v>4</v>
          </cell>
          <cell r="J198">
            <v>49344</v>
          </cell>
        </row>
        <row r="199">
          <cell r="D199" t="str">
            <v>36 Всего</v>
          </cell>
          <cell r="H199">
            <v>4</v>
          </cell>
          <cell r="J199">
            <v>49344</v>
          </cell>
        </row>
        <row r="200">
          <cell r="B200" t="str">
            <v>Ж/Д ПЕРЕВОЗКИ</v>
          </cell>
          <cell r="D200">
            <v>1</v>
          </cell>
          <cell r="E200" t="str">
            <v>СЛУЖБА ПОМ.ДИРЕКТОРА ПО ТРАНСПОРТУ</v>
          </cell>
          <cell r="H200">
            <v>160</v>
          </cell>
          <cell r="J200">
            <v>928000</v>
          </cell>
        </row>
        <row r="201">
          <cell r="B201" t="str">
            <v>Ж/Д ПЕРЕВОЗКИ</v>
          </cell>
          <cell r="C201" t="str">
            <v>ТРУБЫ СТАЛЬНЫЕ БЕСШОВНЫЕ ГОРЯЧЕ</v>
          </cell>
          <cell r="D201">
            <v>1</v>
          </cell>
          <cell r="E201" t="str">
            <v>СЛУЖБА ПОМ.ДИРЕКТОРА ПО ТРАНСПОРТУ</v>
          </cell>
          <cell r="F201" t="str">
            <v>ЧЕЛЯБИНСК ГЛАВНЫЙ МАТЕРИАЛЬНЫЙ СКЛАД ЮУЖД</v>
          </cell>
          <cell r="H201">
            <v>40</v>
          </cell>
          <cell r="J201">
            <v>276240</v>
          </cell>
        </row>
        <row r="202">
          <cell r="D202" t="str">
            <v>1 Всего</v>
          </cell>
          <cell r="H202">
            <v>200</v>
          </cell>
          <cell r="J202">
            <v>1204240</v>
          </cell>
        </row>
        <row r="203">
          <cell r="B203" t="str">
            <v>Ж/Д ПЕРЕВОЗКИ</v>
          </cell>
          <cell r="D203">
            <v>2</v>
          </cell>
          <cell r="E203" t="str">
            <v>СЛУЖБА ПОМ.ДИРЕКТОРА ПО ТРАНСПОРТУ</v>
          </cell>
          <cell r="H203">
            <v>20</v>
          </cell>
          <cell r="J203">
            <v>170000</v>
          </cell>
        </row>
        <row r="204">
          <cell r="B204" t="str">
            <v>Ж/Д ПЕРЕВОЗКИ</v>
          </cell>
          <cell r="C204" t="str">
            <v>ТРУБЫ СТАЛЬНЫЕ БЕСШОВНЫЕ ГОРЯЧЕ</v>
          </cell>
          <cell r="D204">
            <v>2</v>
          </cell>
          <cell r="E204" t="str">
            <v>СЛУЖБА ПОМ.ДИРЕКТОРА ПО ТРАНСПОРТУ</v>
          </cell>
          <cell r="F204" t="str">
            <v>ЕКАТЕРИНБУРГ ЗАО "НЕФТЬ-ИНВЕСТ"</v>
          </cell>
          <cell r="H204">
            <v>40</v>
          </cell>
          <cell r="J204">
            <v>387504</v>
          </cell>
        </row>
        <row r="205">
          <cell r="B205" t="str">
            <v>Ж/Д ПЕРЕВОЗКИ</v>
          </cell>
          <cell r="C205" t="str">
            <v>ТРУБЫ СТАЛЬНЫЕ БЕСШОВНЫЕ ГОРЯЧЕ</v>
          </cell>
          <cell r="D205">
            <v>2</v>
          </cell>
          <cell r="E205" t="str">
            <v>СЛУЖБА ПОМ.ДИРЕКТОРА ПО ТРАНСПОРТУ</v>
          </cell>
          <cell r="F205" t="str">
            <v>ЧЕЛЯБИНСК ПМТО"ЮЖУРАЛЖЕЛДОРСНАБ"</v>
          </cell>
          <cell r="H205">
            <v>40</v>
          </cell>
          <cell r="J205">
            <v>387504</v>
          </cell>
        </row>
        <row r="206">
          <cell r="B206" t="str">
            <v>Ж/Д ПЕРЕВОЗКИ</v>
          </cell>
          <cell r="C206" t="str">
            <v>ТРУБЫ СТАЛЬНЫЕ БЕСШОВНЫЕ ГОРЯЧЕ</v>
          </cell>
          <cell r="D206">
            <v>2</v>
          </cell>
          <cell r="E206" t="str">
            <v>СЛУЖБА ПОМ.ДИРЕКТОРА ПО ТРАНСПОРТУ</v>
          </cell>
          <cell r="F206" t="str">
            <v>ЧЕЛЯБИНСК ПМТО"ЮЖУРАЛЖЕЛДОРСНАБ"</v>
          </cell>
          <cell r="H206">
            <v>40</v>
          </cell>
          <cell r="J206">
            <v>380304</v>
          </cell>
        </row>
        <row r="207">
          <cell r="D207" t="str">
            <v>2 Всего</v>
          </cell>
          <cell r="H207">
            <v>140</v>
          </cell>
          <cell r="J207">
            <v>1325312</v>
          </cell>
        </row>
        <row r="208">
          <cell r="B208" t="str">
            <v>Ж/Д ПЕРЕВОЗКИ</v>
          </cell>
          <cell r="D208">
            <v>5</v>
          </cell>
          <cell r="E208" t="str">
            <v>СЛУЖБА ПОМ.ДИРЕКТОРА ПО ТРАНСПОРТУ</v>
          </cell>
          <cell r="H208">
            <v>20</v>
          </cell>
          <cell r="J208">
            <v>270000</v>
          </cell>
        </row>
        <row r="209">
          <cell r="B209" t="str">
            <v>Ж/Д ПЕРЕВОЗКИ</v>
          </cell>
          <cell r="C209" t="str">
            <v>ТРУБЫ СТАЛЬНЫЕ БЕСШОВНЫЕ ХОЛОДН</v>
          </cell>
          <cell r="D209">
            <v>5</v>
          </cell>
          <cell r="E209" t="str">
            <v>СЛУЖБА ПОМ.ДИРЕКТОРА ПО ТРАНСПОРТУ</v>
          </cell>
          <cell r="F209" t="str">
            <v>ЧЕЛЯБИНСК ПМТО"ЮЖУРАЛЖЕЛДОРСНАБ"</v>
          </cell>
          <cell r="H209">
            <v>40</v>
          </cell>
          <cell r="J209">
            <v>591648</v>
          </cell>
        </row>
        <row r="210">
          <cell r="B210" t="str">
            <v>Ж/Д ПЕРЕВОЗКИ</v>
          </cell>
          <cell r="C210" t="str">
            <v>ТРУБЫ СТАЛЬНЫЕ БЕСШОВНЫЕ ХОЛОДН</v>
          </cell>
          <cell r="D210">
            <v>5</v>
          </cell>
          <cell r="E210" t="str">
            <v>СЛУЖБА ПОМ.ДИРЕКТОРА ПО ТРАНСПОРТУ</v>
          </cell>
          <cell r="F210" t="str">
            <v>ЧЕЛЯБИНСК ПМТО"ЮЖУРАЛЖЕЛДОРСНАБ"</v>
          </cell>
          <cell r="H210">
            <v>40</v>
          </cell>
          <cell r="J210">
            <v>668016</v>
          </cell>
        </row>
        <row r="211">
          <cell r="D211" t="str">
            <v>5 Всего</v>
          </cell>
          <cell r="H211">
            <v>100</v>
          </cell>
          <cell r="J211">
            <v>1529664</v>
          </cell>
        </row>
        <row r="212">
          <cell r="B212" t="str">
            <v>Ж/Д ПЕРЕВОЗКИ</v>
          </cell>
          <cell r="C212" t="str">
            <v>ТРУБЫ СТАЛЬНЫЕ ВОДОГАЗОПРОВОДНЫ</v>
          </cell>
          <cell r="D212">
            <v>8</v>
          </cell>
          <cell r="E212" t="str">
            <v>СЛУЖБА ПОМ.ДИРЕКТОРА ПО ТРАНСПОРТУ</v>
          </cell>
          <cell r="F212" t="str">
            <v>ЧЕЛЯБИНСК ПМТО"ЮЖУРАЛЖЕЛДОРСНАБ"</v>
          </cell>
          <cell r="H212">
            <v>30</v>
          </cell>
          <cell r="J212">
            <v>365832</v>
          </cell>
        </row>
        <row r="213">
          <cell r="D213" t="str">
            <v>8 Всего</v>
          </cell>
          <cell r="H213">
            <v>30</v>
          </cell>
          <cell r="J213">
            <v>365832</v>
          </cell>
        </row>
        <row r="214">
          <cell r="B214" t="str">
            <v>Ж/Д ПЕРЕВОЗКИ</v>
          </cell>
          <cell r="D214">
            <v>9</v>
          </cell>
          <cell r="E214" t="str">
            <v>СЛУЖБА ПОМ.ДИРЕКТОРА ПО ТРАНСПОРТУ</v>
          </cell>
          <cell r="H214">
            <v>20</v>
          </cell>
          <cell r="J214">
            <v>155000</v>
          </cell>
        </row>
        <row r="215">
          <cell r="D215" t="str">
            <v>9 Всего</v>
          </cell>
          <cell r="H215">
            <v>20</v>
          </cell>
          <cell r="J215">
            <v>155000</v>
          </cell>
        </row>
        <row r="216">
          <cell r="B216" t="str">
            <v>Ж/Д ПЕРЕВОЗКИ</v>
          </cell>
          <cell r="C216" t="str">
            <v>ФЛЮС</v>
          </cell>
          <cell r="D216">
            <v>36</v>
          </cell>
          <cell r="E216" t="str">
            <v>СЛУЖБА ПОМ.ДИРЕКТОРА ПО ТРАНСПОРТУ</v>
          </cell>
          <cell r="F216" t="str">
            <v>ЧЕЛЯБИНСК ПМТО"ЮЖУРАЛЖЕЛДОРСНАБ"</v>
          </cell>
          <cell r="H216">
            <v>20</v>
          </cell>
          <cell r="J216">
            <v>309753.59999999998</v>
          </cell>
        </row>
        <row r="217">
          <cell r="B217" t="str">
            <v>Ж/Д ПЕРЕВОЗКИ</v>
          </cell>
          <cell r="C217" t="str">
            <v>ФЛЮС</v>
          </cell>
          <cell r="D217">
            <v>36</v>
          </cell>
          <cell r="E217" t="str">
            <v>СЛУЖБА ПОМ.ДИРЕКТОРА ПО ТРАНСПОРТУ</v>
          </cell>
          <cell r="F217" t="str">
            <v>ЧЕЛЯБИНСК ПМТО"ЮЖУРАЛЖЕЛДОРСНАБ"</v>
          </cell>
          <cell r="H217">
            <v>20</v>
          </cell>
          <cell r="J217">
            <v>256588.79999999999</v>
          </cell>
        </row>
        <row r="218">
          <cell r="D218" t="str">
            <v>36 Всего</v>
          </cell>
          <cell r="H218">
            <v>40</v>
          </cell>
          <cell r="J218">
            <v>566342.39999999991</v>
          </cell>
        </row>
        <row r="219">
          <cell r="B219" t="str">
            <v>НАЛОГ.ОСВОБОЖД.</v>
          </cell>
          <cell r="D219">
            <v>1</v>
          </cell>
          <cell r="E219" t="str">
            <v>СЛУЖБА ФИНАНСОВОГО ДИРЕКТОРА</v>
          </cell>
          <cell r="F219" t="str">
            <v>АДМ-Я ЮЖНОУРАЛЬСКА</v>
          </cell>
          <cell r="H219">
            <v>40</v>
          </cell>
          <cell r="J219">
            <v>240000</v>
          </cell>
        </row>
        <row r="220">
          <cell r="B220" t="str">
            <v>НАЛОГ.ОСВОБОЖД.</v>
          </cell>
          <cell r="D220">
            <v>1</v>
          </cell>
          <cell r="E220" t="str">
            <v>СЛУЖБА ФИНАНСОВОГО ДИРЕКТОРА</v>
          </cell>
          <cell r="F220" t="str">
            <v>ВОСТОЧНЫЙ РЕГИОН 273-426</v>
          </cell>
          <cell r="H220">
            <v>13</v>
          </cell>
          <cell r="J220">
            <v>78000</v>
          </cell>
        </row>
        <row r="221">
          <cell r="B221" t="str">
            <v>НАЛОГ.ОСВОБОЖД.</v>
          </cell>
          <cell r="D221">
            <v>1</v>
          </cell>
          <cell r="E221" t="str">
            <v>СЛУЖБА ФИНАНСОВОГО ДИРЕКТОРА</v>
          </cell>
          <cell r="F221" t="str">
            <v>ГЛАВНОЕ УПР ДОР ХОЗ-ВА 273-426</v>
          </cell>
          <cell r="H221">
            <v>25</v>
          </cell>
          <cell r="J221">
            <v>150000</v>
          </cell>
        </row>
        <row r="222">
          <cell r="B222" t="str">
            <v>НАЛОГ.ОСВОБОЖД.</v>
          </cell>
          <cell r="C222" t="str">
            <v>ТРУБЫ СТАЛЬНЫЕ БЕСШОВНЫЕ ГОРЯЧЕ</v>
          </cell>
          <cell r="D222">
            <v>1</v>
          </cell>
          <cell r="E222" t="str">
            <v>СЛУЖБА ФИНАНСОВОГО ДИРЕКТОРА</v>
          </cell>
          <cell r="F222" t="str">
            <v>ГОРНО-АЛТАЙСК ООО "ПО ПРОМКОМПЛЕКТ"</v>
          </cell>
          <cell r="H222">
            <v>40</v>
          </cell>
          <cell r="J222">
            <v>262080</v>
          </cell>
        </row>
        <row r="223">
          <cell r="B223" t="str">
            <v>НАЛОГ.ОСВОБОЖД.</v>
          </cell>
          <cell r="C223" t="str">
            <v>ТРУБЫ СТАЛЬНЫЕ БЕСШОВНЫЕ ГОРЯЧЕ</v>
          </cell>
          <cell r="D223">
            <v>1</v>
          </cell>
          <cell r="E223" t="str">
            <v>СЛУЖБА ФИНАНСОВОГО ДИРЕКТОРА</v>
          </cell>
          <cell r="F223" t="str">
            <v>ЕКАТЕРИНБУРГ ЗАО "ДЕЛЬТА СП"</v>
          </cell>
          <cell r="H223">
            <v>20</v>
          </cell>
          <cell r="J223">
            <v>131040</v>
          </cell>
        </row>
        <row r="224">
          <cell r="B224" t="str">
            <v>НАЛОГ.ОСВОБОЖД.</v>
          </cell>
          <cell r="C224" t="str">
            <v>ТРУБЫ СТАЛЬНЫЕ БЕСШОВНЫЕ ГОРЯЧЕ</v>
          </cell>
          <cell r="D224">
            <v>1</v>
          </cell>
          <cell r="E224" t="str">
            <v>СЛУЖБА ФИНАНСОВОГО ДИРЕКТОРА</v>
          </cell>
          <cell r="F224" t="str">
            <v>ЕКАТЕРИНБУРГ ЗАО "ДЕЛЬТА СП"</v>
          </cell>
          <cell r="H224">
            <v>20</v>
          </cell>
          <cell r="J224">
            <v>131040</v>
          </cell>
        </row>
        <row r="225">
          <cell r="B225" t="str">
            <v>НАЛОГ.ОСВОБОЖД.</v>
          </cell>
          <cell r="D225">
            <v>1</v>
          </cell>
          <cell r="E225" t="str">
            <v>СЛУЖБА ФИНАНСОВОГО ДИРЕКТОРА</v>
          </cell>
          <cell r="F225" t="str">
            <v>ЗАО"АВТОДОРСНАБ" 273-325</v>
          </cell>
          <cell r="H225">
            <v>80</v>
          </cell>
          <cell r="J225">
            <v>480000</v>
          </cell>
        </row>
        <row r="226">
          <cell r="B226" t="str">
            <v>НАЛОГ.ОСВОБОЖД.</v>
          </cell>
          <cell r="C226" t="str">
            <v>ТРУБЫ СТАЛЬНЫЕ БЕСШОВНЫЕ ГОРЯЧЕ</v>
          </cell>
          <cell r="D226">
            <v>1</v>
          </cell>
          <cell r="E226" t="str">
            <v>СЛУЖБА ФИНАНСОВОГО ДИРЕКТОРА</v>
          </cell>
          <cell r="F226" t="str">
            <v>КОРКИНО ОАО "РАЗРЕЗ КОРКИНСКИЙ"</v>
          </cell>
          <cell r="H226">
            <v>40</v>
          </cell>
          <cell r="J226">
            <v>985104</v>
          </cell>
        </row>
        <row r="227">
          <cell r="B227" t="str">
            <v>НАЛОГ.ОСВОБОЖД.</v>
          </cell>
          <cell r="C227" t="str">
            <v>ТРУБЫ СТАЛЬНЫЕ БЕСШОВНЫЕ ГОРЯЧЕ</v>
          </cell>
          <cell r="D227">
            <v>1</v>
          </cell>
          <cell r="E227" t="str">
            <v>СЛУЖБА ФИНАНСОВОГО ДИРЕКТОРА</v>
          </cell>
          <cell r="F227" t="str">
            <v>МИАСС ДИРЕКЦИЯ ГОРОДСКОГО ХОЗЯЙСТВА</v>
          </cell>
          <cell r="H227">
            <v>40</v>
          </cell>
          <cell r="J227">
            <v>262080</v>
          </cell>
        </row>
        <row r="228">
          <cell r="B228" t="str">
            <v>НАЛОГ.ОСВОБОЖД.</v>
          </cell>
          <cell r="D228">
            <v>1</v>
          </cell>
          <cell r="E228" t="str">
            <v>СЛУЖБА ФИНАНСОВОГО ДИРЕКТОРА</v>
          </cell>
          <cell r="F228" t="str">
            <v>ОАО"ЛЕНПРОМ" 273-426</v>
          </cell>
          <cell r="H228">
            <v>74</v>
          </cell>
          <cell r="J228">
            <v>444000</v>
          </cell>
        </row>
        <row r="229">
          <cell r="B229" t="str">
            <v>НАЛОГ.ОСВОБОЖД.</v>
          </cell>
          <cell r="C229" t="str">
            <v>ТРУБЫ СТАЛЬНЫЕ БЕСШОВНЫЕ ГОРЯЧЕ</v>
          </cell>
          <cell r="D229">
            <v>1</v>
          </cell>
          <cell r="E229" t="str">
            <v>СЛУЖБА ФИНАНСОВОГО ДИРЕКТОРА</v>
          </cell>
          <cell r="F229" t="str">
            <v>ОЗЕРСК ЗАО ТОРГОВЫЙ ДОМ "ЧЕЛЯБИНСК-РЕГИОН"</v>
          </cell>
          <cell r="H229">
            <v>40</v>
          </cell>
          <cell r="J229">
            <v>262080</v>
          </cell>
        </row>
        <row r="230">
          <cell r="B230" t="str">
            <v>НАЛОГ.ОСВОБОЖД.</v>
          </cell>
          <cell r="C230" t="str">
            <v>ТРУБЫ СТАЛЬНЫЕ БЕСШОВНЫЕ ГОРЯЧЕ</v>
          </cell>
          <cell r="D230">
            <v>1</v>
          </cell>
          <cell r="E230" t="str">
            <v>СЛУЖБА ФИНАНСОВОГО ДИРЕКТОРА</v>
          </cell>
          <cell r="F230" t="str">
            <v>ЧЕБАРКУЛЬ МУНИЦИПАЛЬНОЕ УНИТАРНОЕ ПРЕДПРИЯТИЕ "ТЕПЛОВЫЕ СЕТИ"</v>
          </cell>
          <cell r="H230">
            <v>25</v>
          </cell>
          <cell r="J230">
            <v>163800</v>
          </cell>
        </row>
        <row r="231">
          <cell r="B231" t="str">
            <v>НАЛОГ.ОСВОБОЖД.</v>
          </cell>
          <cell r="C231" t="str">
            <v>ТРУБЫ СТАЛЬНЫЕ БЕСШОВНЫЕ ГОРЯЧЕ</v>
          </cell>
          <cell r="D231">
            <v>1</v>
          </cell>
          <cell r="E231" t="str">
            <v>СЛУЖБА ФИНАНСОВОГО ДИРЕКТОРА</v>
          </cell>
          <cell r="F231" t="str">
            <v>ЧЕЛЯБИНСК АДМИНИСТРАЦИЯ ЛЕНИНСКОГО РАЙОНА</v>
          </cell>
          <cell r="H231">
            <v>8</v>
          </cell>
          <cell r="J231">
            <v>52060.800000000003</v>
          </cell>
        </row>
        <row r="232">
          <cell r="B232" t="str">
            <v>НАЛОГ.ОСВОБОЖД.</v>
          </cell>
          <cell r="C232" t="str">
            <v>ТРУБЫ СТАЛЬНЫЕ БЕСШОВНЫЕ ГОРЯЧЕ</v>
          </cell>
          <cell r="D232">
            <v>1</v>
          </cell>
          <cell r="E232" t="str">
            <v>СЛУЖБА ФИНАНСОВОГО ДИРЕКТОРА</v>
          </cell>
          <cell r="F232" t="str">
            <v>ЧЕЛЯБИНСК ГП "ЧЕЛЯБОБЛЖИЛКОМХОЗ"</v>
          </cell>
          <cell r="H232">
            <v>30</v>
          </cell>
          <cell r="J232">
            <v>212256</v>
          </cell>
        </row>
        <row r="233">
          <cell r="B233" t="str">
            <v>НАЛОГ.ОСВОБОЖД.</v>
          </cell>
          <cell r="C233" t="str">
            <v>ТРУБЫ СТАЛЬНЫЕ БЕСШОВНЫЕ ГОРЯЧЕ</v>
          </cell>
          <cell r="D233">
            <v>1</v>
          </cell>
          <cell r="E233" t="str">
            <v>СЛУЖБА ФИНАНСОВОГО ДИРЕКТОРА</v>
          </cell>
          <cell r="F233" t="str">
            <v>ЧЕЛЯБИНСК ЗАО "АРКОМ"</v>
          </cell>
          <cell r="H233">
            <v>9</v>
          </cell>
          <cell r="J233">
            <v>58968</v>
          </cell>
        </row>
        <row r="234">
          <cell r="B234" t="str">
            <v>НАЛОГ.ОСВОБОЖД.</v>
          </cell>
          <cell r="C234" t="str">
            <v>ТРУБЫ СТАЛЬНЫЕ БЕСШОВНЫЕ ГОРЯЧЕ</v>
          </cell>
          <cell r="D234">
            <v>1</v>
          </cell>
          <cell r="E234" t="str">
            <v>СЛУЖБА ФИНАНСОВОГО ДИРЕКТОРА</v>
          </cell>
          <cell r="F234" t="str">
            <v>ЧЕЛЯБИНСК ЗАО "АРКОМ"</v>
          </cell>
          <cell r="H234">
            <v>8</v>
          </cell>
          <cell r="J234">
            <v>52416</v>
          </cell>
        </row>
        <row r="235">
          <cell r="B235" t="str">
            <v>НАЛОГ.ОСВОБОЖД.</v>
          </cell>
          <cell r="C235" t="str">
            <v>ТРУБЫ СТАЛЬНЫЕ БЕСШОВНЫЕ ГОРЯЧЕ</v>
          </cell>
          <cell r="D235">
            <v>1</v>
          </cell>
          <cell r="E235" t="str">
            <v>СЛУЖБА ФИНАНСОВОГО ДИРЕКТОРА</v>
          </cell>
          <cell r="F235" t="str">
            <v>ЧЕЛЯБИНСК ЗАО "АРКОМ"</v>
          </cell>
          <cell r="H235">
            <v>8</v>
          </cell>
          <cell r="J235">
            <v>57014.400000000001</v>
          </cell>
        </row>
        <row r="236">
          <cell r="B236" t="str">
            <v>НАЛОГ.ОСВОБОЖД.</v>
          </cell>
          <cell r="C236" t="str">
            <v>ТРУБЫ СТАЛЬНЫЕ БЕСШОВНЫЕ ГОРЯЧЕ</v>
          </cell>
          <cell r="D236">
            <v>1</v>
          </cell>
          <cell r="E236" t="str">
            <v>СЛУЖБА ФИНАНСОВОГО ДИРЕКТОРА</v>
          </cell>
          <cell r="F236" t="str">
            <v>ЧЕЛЯБИНСК ЗАО "КАРТЕЛЬ "ПРОМСНАБ"</v>
          </cell>
          <cell r="H236">
            <v>40</v>
          </cell>
          <cell r="J236">
            <v>285072</v>
          </cell>
        </row>
        <row r="237">
          <cell r="B237" t="str">
            <v>НАЛОГ.ОСВОБОЖД.</v>
          </cell>
          <cell r="C237" t="str">
            <v>ТРУБЫ СТАЛЬНЫЕ БЕСШОВНЫЕ ГОРЯЧЕ</v>
          </cell>
          <cell r="D237">
            <v>1</v>
          </cell>
          <cell r="E237" t="str">
            <v>СЛУЖБА ФИНАНСОВОГО ДИРЕКТОРА</v>
          </cell>
          <cell r="F237" t="str">
            <v>ЧЕЛЯБИНСК ЗАО "ЮЖУРАЛЛЕС"</v>
          </cell>
          <cell r="H237">
            <v>10</v>
          </cell>
          <cell r="J237">
            <v>413976</v>
          </cell>
        </row>
        <row r="238">
          <cell r="B238" t="str">
            <v>НАЛОГ.ОСВОБОЖД.</v>
          </cell>
          <cell r="C238" t="str">
            <v>ТРУБЫ СТАЛЬНЫЕ БЕСШОВНЫЕ ГОРЯЧЕ</v>
          </cell>
          <cell r="D238">
            <v>1</v>
          </cell>
          <cell r="E238" t="str">
            <v>СЛУЖБА ФИНАНСОВОГО ДИРЕКТОРА</v>
          </cell>
          <cell r="F238" t="str">
            <v>ЧЕЛЯБИНСК ЗАО "ЮЖУРАЛЛЕС"</v>
          </cell>
          <cell r="H238">
            <v>10</v>
          </cell>
          <cell r="J238">
            <v>367704</v>
          </cell>
        </row>
        <row r="239">
          <cell r="B239" t="str">
            <v>НАЛОГ.ОСВОБОЖД.</v>
          </cell>
          <cell r="C239" t="str">
            <v>ТРУБЫ СТАЛЬНЫЕ БЕСШОВНЫЕ ГОРЯЧЕ</v>
          </cell>
          <cell r="D239">
            <v>1</v>
          </cell>
          <cell r="E239" t="str">
            <v>СЛУЖБА ФИНАНСОВОГО ДИРЕКТОРА</v>
          </cell>
          <cell r="F239" t="str">
            <v>ЧЕЛЯБИНСК ЗАО "ЮЖУРАЛЛЕС"</v>
          </cell>
          <cell r="H239">
            <v>5</v>
          </cell>
          <cell r="J239">
            <v>181248</v>
          </cell>
        </row>
        <row r="240">
          <cell r="B240" t="str">
            <v>НАЛОГ.ОСВОБОЖД.</v>
          </cell>
          <cell r="C240" t="str">
            <v>ТРУБЫ СТАЛЬНЫЕ БЕСШОВНЫЕ ГОРЯЧЕ</v>
          </cell>
          <cell r="D240">
            <v>1</v>
          </cell>
          <cell r="E240" t="str">
            <v>СЛУЖБА ФИНАНСОВОГО ДИРЕКТОРА</v>
          </cell>
          <cell r="F240" t="str">
            <v>ЧЕЛЯБИНСК ЗАО "ЮЖУРАЛЛЕС"</v>
          </cell>
          <cell r="H240">
            <v>15</v>
          </cell>
          <cell r="J240">
            <v>616950</v>
          </cell>
        </row>
        <row r="241">
          <cell r="B241" t="str">
            <v>НАЛОГ.ОСВОБОЖД.</v>
          </cell>
          <cell r="C241" t="str">
            <v>ТРУБЫ СТАЛЬНЫЕ БЕСШОВНЫЕ ГОРЯЧЕ</v>
          </cell>
          <cell r="D241">
            <v>1</v>
          </cell>
          <cell r="E241" t="str">
            <v>СЛУЖБА ФИНАНСОВОГО ДИРЕКТОРА</v>
          </cell>
          <cell r="F241" t="str">
            <v>ЧЕЛЯБИНСК МУП "МУНИЦИПАЛЬНЫЙ ЦЕНТР ИНТЭКС"</v>
          </cell>
          <cell r="H241">
            <v>40</v>
          </cell>
          <cell r="J241">
            <v>262080</v>
          </cell>
        </row>
        <row r="242">
          <cell r="B242" t="str">
            <v>НАЛОГ.ОСВОБОЖД.</v>
          </cell>
          <cell r="C242" t="str">
            <v>ТРУБЫ СТАЛЬНЫЕ БЕСШОВНЫЕ ГОРЯЧЕ</v>
          </cell>
          <cell r="D242">
            <v>1</v>
          </cell>
          <cell r="E242" t="str">
            <v>СЛУЖБА ФИНАНСОВОГО ДИРЕКТОРА</v>
          </cell>
          <cell r="F242" t="str">
            <v>ЧЕЛЯБИНСК ОАО "ЧЕЛЯБИНСКИЙ ТРИКОТАЖ"</v>
          </cell>
          <cell r="H242">
            <v>40</v>
          </cell>
          <cell r="J242">
            <v>262080</v>
          </cell>
        </row>
        <row r="243">
          <cell r="B243" t="str">
            <v>НАЛОГ.ОСВОБОЖД.</v>
          </cell>
          <cell r="C243" t="str">
            <v>ТРУБЫ СТАЛЬНЫЕ БЕСШОВНЫЕ ГОРЯЧЕ</v>
          </cell>
          <cell r="D243">
            <v>1</v>
          </cell>
          <cell r="E243" t="str">
            <v>СЛУЖБА ФИНАНСОВОГО ДИРЕКТОРА</v>
          </cell>
          <cell r="F243" t="str">
            <v>ЧЕЛЯБИНСК ОАО "ЧЕЛЯБОБЛКОММУНЭНЕРГО"</v>
          </cell>
          <cell r="H243">
            <v>40</v>
          </cell>
          <cell r="J243">
            <v>256128</v>
          </cell>
        </row>
        <row r="244">
          <cell r="B244" t="str">
            <v>НАЛОГ.ОСВОБОЖД.</v>
          </cell>
          <cell r="C244" t="str">
            <v>ТРУБЫ СТАЛЬНЫЕ БЕСШОВНЫЕ ГОРЯЧЕ</v>
          </cell>
          <cell r="D244">
            <v>1</v>
          </cell>
          <cell r="E244" t="str">
            <v>СЛУЖБА ФИНАНСОВОГО ДИРЕКТОРА</v>
          </cell>
          <cell r="F244" t="str">
            <v>ЧЕЛЯБИНСК ТОО ТОРГОВЫЙ ДОМ "МОКАС"</v>
          </cell>
          <cell r="H244">
            <v>40</v>
          </cell>
          <cell r="J244">
            <v>262080</v>
          </cell>
        </row>
        <row r="245">
          <cell r="B245" t="str">
            <v>НАЛОГ.ОСВОБОЖД.</v>
          </cell>
          <cell r="D245">
            <v>1</v>
          </cell>
          <cell r="E245" t="str">
            <v>СЛУЖБА ФИНАНСОВОГО ДИРЕКТОРА</v>
          </cell>
          <cell r="F245" t="str">
            <v>ЧП"БЕЛОВ" 273-426</v>
          </cell>
          <cell r="H245">
            <v>40</v>
          </cell>
          <cell r="J245">
            <v>240000</v>
          </cell>
        </row>
        <row r="246">
          <cell r="D246" t="str">
            <v>1 Всего</v>
          </cell>
          <cell r="H246">
            <v>800</v>
          </cell>
          <cell r="J246">
            <v>7169257.1999999993</v>
          </cell>
        </row>
        <row r="247">
          <cell r="B247" t="str">
            <v>НАЛОГ.ОСВОБОЖД.</v>
          </cell>
          <cell r="D247">
            <v>2</v>
          </cell>
          <cell r="E247" t="str">
            <v>СЛУЖБА ФИНАНСОВОГО ДИРЕКТОРА</v>
          </cell>
          <cell r="H247">
            <v>9.1999999999999993</v>
          </cell>
          <cell r="J247">
            <v>140000</v>
          </cell>
        </row>
        <row r="248">
          <cell r="B248" t="str">
            <v>НАЛОГ.ОСВОБОЖД.</v>
          </cell>
          <cell r="C248" t="str">
            <v>ТРУБЫ СТАЛЬНЫЕ БЕСШОВНЫЕ ГОРЯЧЕ</v>
          </cell>
          <cell r="D248">
            <v>2</v>
          </cell>
          <cell r="E248" t="str">
            <v>СЛУЖБА ФИНАНСОВОГО ДИРЕКТОРА</v>
          </cell>
          <cell r="F248" t="str">
            <v>ВАРНА АДМИНИСТРАЦИЯ ВАРНЕНСКОГО РАЙОНА</v>
          </cell>
          <cell r="H248">
            <v>25</v>
          </cell>
          <cell r="J248">
            <v>238800</v>
          </cell>
        </row>
        <row r="249">
          <cell r="B249" t="str">
            <v>НАЛОГ.ОСВОБОЖД.</v>
          </cell>
          <cell r="C249" t="str">
            <v>ТРУБЫ СТАЛЬНЫЕ БЕСШОВНЫЕ ГОРЯЧЕ</v>
          </cell>
          <cell r="D249">
            <v>2</v>
          </cell>
          <cell r="E249" t="str">
            <v>СЛУЖБА ФИНАНСОВОГО ДИРЕКТОРА</v>
          </cell>
          <cell r="F249" t="str">
            <v>ГОРНО-АЛТАЙСК ООО "ПО ПРОМКОМПЛЕКТ"</v>
          </cell>
          <cell r="H249">
            <v>40</v>
          </cell>
          <cell r="J249">
            <v>347616</v>
          </cell>
        </row>
        <row r="250">
          <cell r="B250" t="str">
            <v>НАЛОГ.ОСВОБОЖД.</v>
          </cell>
          <cell r="C250" t="str">
            <v>ТРУБЫ СТАЛЬНЫЕ БЕСШОВНЫЕ ГОРЯЧЕ</v>
          </cell>
          <cell r="D250">
            <v>2</v>
          </cell>
          <cell r="E250" t="str">
            <v>СЛУЖБА ФИНАНСОВОГО ДИРЕКТОРА</v>
          </cell>
          <cell r="F250" t="str">
            <v>ЕКАТЕРИНБУРГ ООО "УРАЛКОМПЛЕКТ-2"</v>
          </cell>
          <cell r="H250">
            <v>12</v>
          </cell>
          <cell r="J250">
            <v>114624</v>
          </cell>
        </row>
        <row r="251">
          <cell r="B251" t="str">
            <v>НАЛОГ.ОСВОБОЖД.</v>
          </cell>
          <cell r="C251" t="str">
            <v>ТРУБЫ СТАЛЬНЫЕ БЕСШОВНЫЕ ГОРЯЧЕ</v>
          </cell>
          <cell r="D251">
            <v>2</v>
          </cell>
          <cell r="E251" t="str">
            <v>СЛУЖБА ФИНАНСОВОГО ДИРЕКТОРА</v>
          </cell>
          <cell r="F251" t="str">
            <v>МИАСС ДИРЕКЦИЯ ГОРОДСКОГО ХОЗЯЙСТВА</v>
          </cell>
          <cell r="H251">
            <v>40</v>
          </cell>
          <cell r="J251">
            <v>382080</v>
          </cell>
        </row>
        <row r="252">
          <cell r="B252" t="str">
            <v>НАЛОГ.ОСВОБОЖД.</v>
          </cell>
          <cell r="C252" t="str">
            <v>ТРУБЫ СТАЛЬНЫЕ БЕСШОВНЫЕ ГОРЯЧЕ</v>
          </cell>
          <cell r="D252">
            <v>2</v>
          </cell>
          <cell r="E252" t="str">
            <v>СЛУЖБА ФИНАНСОВОГО ДИРЕКТОРА</v>
          </cell>
          <cell r="F252" t="str">
            <v>УЛЬЯНОВСК ООО "УЛЬЯНОВСКТОРГ"</v>
          </cell>
          <cell r="H252">
            <v>15</v>
          </cell>
          <cell r="J252">
            <v>36000</v>
          </cell>
        </row>
        <row r="253">
          <cell r="B253" t="str">
            <v>НАЛОГ.ОСВОБОЖД.</v>
          </cell>
          <cell r="C253" t="str">
            <v>ТРУБЫ СТАЛЬНЫЕ БЕСШОВНЫЕ ГОРЯЧЕ</v>
          </cell>
          <cell r="D253">
            <v>2</v>
          </cell>
          <cell r="E253" t="str">
            <v>СЛУЖБА ФИНАНСОВОГО ДИРЕКТОРА</v>
          </cell>
          <cell r="F253" t="str">
            <v>ЧЕЛЯБИНСК АДМИНИСТРАЦИЯ ЛЕНИНСКОГО РАЙОНА</v>
          </cell>
          <cell r="H253">
            <v>7</v>
          </cell>
          <cell r="J253">
            <v>66864</v>
          </cell>
        </row>
        <row r="254">
          <cell r="B254" t="str">
            <v>НАЛОГ.ОСВОБОЖД.</v>
          </cell>
          <cell r="C254" t="str">
            <v>ТРУБЫ СТАЛЬНЫЕ БЕСШОВНЫЕ ГОРЯЧЕ</v>
          </cell>
          <cell r="D254">
            <v>2</v>
          </cell>
          <cell r="E254" t="str">
            <v>СЛУЖБА ФИНАНСОВОГО ДИРЕКТОРА</v>
          </cell>
          <cell r="F254" t="str">
            <v>ЧЕЛЯБИНСК АДМИНИСТРАЦИЯ ЛЕНИНСКОГО РАЙОНА</v>
          </cell>
          <cell r="H254">
            <v>8</v>
          </cell>
          <cell r="J254">
            <v>74275.199999999997</v>
          </cell>
        </row>
        <row r="255">
          <cell r="B255" t="str">
            <v>НАЛОГ.ОСВОБОЖД.</v>
          </cell>
          <cell r="C255" t="str">
            <v>ТРУБЫ СТАЛЬНЫЕ БЕСШОВНЫЕ ГОРЯЧЕ</v>
          </cell>
          <cell r="D255">
            <v>2</v>
          </cell>
          <cell r="E255" t="str">
            <v>СЛУЖБА ФИНАНСОВОГО ДИРЕКТОРА</v>
          </cell>
          <cell r="F255" t="str">
            <v>ЧЕЛЯБИНСК ГЛАВНОЕ УПРАВЛЕНИЕ ДОРОЖНОГО ХОЗЯЙСТВА ЧЕЛЯБИНСКОЙ ОБЛАСТИ</v>
          </cell>
          <cell r="H255">
            <v>40</v>
          </cell>
          <cell r="J255">
            <v>379536</v>
          </cell>
        </row>
        <row r="256">
          <cell r="B256" t="str">
            <v>НАЛОГ.ОСВОБОЖД.</v>
          </cell>
          <cell r="C256" t="str">
            <v>ТРУБЫ СТАЛЬНЫЕ БЕСШОВНЫЕ ГОРЯЧЕ</v>
          </cell>
          <cell r="D256">
            <v>2</v>
          </cell>
          <cell r="E256" t="str">
            <v>СЛУЖБА ФИНАНСОВОГО ДИРЕКТОРА</v>
          </cell>
          <cell r="F256" t="str">
            <v>ЧЕЛЯБИНСК ГП "ЧЕЛЯБОБЛЖИЛКОМХОЗ"</v>
          </cell>
          <cell r="H256">
            <v>80</v>
          </cell>
          <cell r="J256">
            <v>764160</v>
          </cell>
        </row>
        <row r="257">
          <cell r="B257" t="str">
            <v>НАЛОГ.ОСВОБОЖД.</v>
          </cell>
          <cell r="C257" t="str">
            <v>ТРУБЫ СТАЛЬНЫЕ БЕСШОВНЫЕ ГОРЯЧЕ</v>
          </cell>
          <cell r="D257">
            <v>2</v>
          </cell>
          <cell r="E257" t="str">
            <v>СЛУЖБА ФИНАНСОВОГО ДИРЕКТОРА</v>
          </cell>
          <cell r="F257" t="str">
            <v>ЧЕЛЯБИНСК ГУП "ПРОДОВОЛЬСТВЕННАЯ КОРПОРАЦИЯ АДМИНИСТРАЦИИ ЧЕЛЯБИНСКОЙ ОБЛ"</v>
          </cell>
          <cell r="H257">
            <v>15</v>
          </cell>
          <cell r="J257">
            <v>144000</v>
          </cell>
        </row>
        <row r="258">
          <cell r="B258" t="str">
            <v>НАЛОГ.ОСВОБОЖД.</v>
          </cell>
          <cell r="C258" t="str">
            <v>ТРУБЫ СТАЛЬНЫЕ БЕСШОВНЫЕ ГОРЯЧЕ</v>
          </cell>
          <cell r="D258">
            <v>2</v>
          </cell>
          <cell r="E258" t="str">
            <v>СЛУЖБА ФИНАНСОВОГО ДИРЕКТОРА</v>
          </cell>
          <cell r="F258" t="str">
            <v>ЧЕЛЯБИНСК ГУП "ПРОДОВОЛЬСТВЕННАЯ КОРПОРАЦИЯ АДМИНИСТРАЦИИ ЧЕЛЯБИНСКОЙ ОБЛ"</v>
          </cell>
          <cell r="H258">
            <v>15</v>
          </cell>
          <cell r="J258">
            <v>142326</v>
          </cell>
        </row>
        <row r="259">
          <cell r="B259" t="str">
            <v>НАЛОГ.ОСВОБОЖД.</v>
          </cell>
          <cell r="C259" t="str">
            <v>ТРУБЫ СТАЛЬНЫЕ БЕСШОВНЫЕ ГОРЯЧЕ</v>
          </cell>
          <cell r="D259">
            <v>2</v>
          </cell>
          <cell r="E259" t="str">
            <v>СЛУЖБА ФИНАНСОВОГО ДИРЕКТОРА</v>
          </cell>
          <cell r="F259" t="str">
            <v>ЧЕЛЯБИНСК ГУП "ПРОДОВОЛЬСТВЕННАЯ КОРПОРАЦИЯ АДМИНИСТРАЦИИ ЧЕЛЯБИНСКОЙ ОБЛ"</v>
          </cell>
          <cell r="H259">
            <v>10</v>
          </cell>
          <cell r="J259">
            <v>95076</v>
          </cell>
        </row>
        <row r="260">
          <cell r="B260" t="str">
            <v>НАЛОГ.ОСВОБОЖД.</v>
          </cell>
          <cell r="C260" t="str">
            <v>ТРУБЫ СТАЛЬНЫЕ БЕСШОВНЫЕ ГОРЯЧЕ</v>
          </cell>
          <cell r="D260">
            <v>2</v>
          </cell>
          <cell r="E260" t="str">
            <v>СЛУЖБА ФИНАНСОВОГО ДИРЕКТОРА</v>
          </cell>
          <cell r="F260" t="str">
            <v>ЧЕЛЯБИНСК ДОМ РЕБЕНКА N3 ЛЕНИНСКОГО РАЙОНА</v>
          </cell>
          <cell r="H260">
            <v>6.8</v>
          </cell>
          <cell r="J260">
            <v>64953.599999999999</v>
          </cell>
        </row>
        <row r="261">
          <cell r="B261" t="str">
            <v>НАЛОГ.ОСВОБОЖД.</v>
          </cell>
          <cell r="C261" t="str">
            <v>ТРУБЫ СТАЛЬНЫЕ БЕСШОВНЫЕ ГОРЯЧЕ</v>
          </cell>
          <cell r="D261">
            <v>2</v>
          </cell>
          <cell r="E261" t="str">
            <v>СЛУЖБА ФИНАНСОВОГО ДИРЕКТОРА</v>
          </cell>
          <cell r="F261" t="str">
            <v>ЧЕЛЯБИНСК ЗАО "КАРТЕЛЬ "ПРОМСНАБ"</v>
          </cell>
          <cell r="H261">
            <v>80</v>
          </cell>
          <cell r="J261">
            <v>745248</v>
          </cell>
        </row>
        <row r="262">
          <cell r="B262" t="str">
            <v>НАЛОГ.ОСВОБОЖД.</v>
          </cell>
          <cell r="C262" t="str">
            <v>ТРУБЫ СТАЛЬНЫЕ БЕСШОВНЫЕ ГОРЯЧЕ</v>
          </cell>
          <cell r="D262">
            <v>2</v>
          </cell>
          <cell r="E262" t="str">
            <v>СЛУЖБА ФИНАНСОВОГО ДИРЕКТОРА</v>
          </cell>
          <cell r="F262" t="str">
            <v>ЧЕЛЯБИНСК ЗАО "ЮЖУРАЛЛЕС"</v>
          </cell>
          <cell r="H262">
            <v>40</v>
          </cell>
          <cell r="J262">
            <v>353743.92</v>
          </cell>
        </row>
        <row r="263">
          <cell r="B263" t="str">
            <v>НАЛОГ.ОСВОБОЖД.</v>
          </cell>
          <cell r="C263" t="str">
            <v>ТРУБЫ СТАЛЬНЫЕ БЕСШОВНЫЕ ГОРЯЧЕ</v>
          </cell>
          <cell r="D263">
            <v>2</v>
          </cell>
          <cell r="E263" t="str">
            <v>СЛУЖБА ФИНАНСОВОГО ДИРЕКТОРА</v>
          </cell>
          <cell r="F263" t="str">
            <v>ЧЕЛЯБИНСК МУНИЦИПАЛЬНОЕ ПРЕДПРИЯТИЕ "ТРАКТОРОЗАВОДСКОЕ"</v>
          </cell>
          <cell r="H263">
            <v>5</v>
          </cell>
          <cell r="J263">
            <v>47760</v>
          </cell>
        </row>
        <row r="264">
          <cell r="B264" t="str">
            <v>НАЛОГ.ОСВОБОЖД.</v>
          </cell>
          <cell r="C264" t="str">
            <v>ТРУБЫ СТАЛЬНЫЕ БЕСШОВНЫЕ ГОРЯЧЕ</v>
          </cell>
          <cell r="D264">
            <v>2</v>
          </cell>
          <cell r="E264" t="str">
            <v>СЛУЖБА ФИНАНСОВОГО ДИРЕКТОРА</v>
          </cell>
          <cell r="F264" t="str">
            <v>ЧЕЛЯБИНСК МУРЭП "ЭЛЕКТРОМЕТАЛЛУРГ"</v>
          </cell>
          <cell r="H264">
            <v>12</v>
          </cell>
          <cell r="J264">
            <v>114091.2</v>
          </cell>
        </row>
        <row r="265">
          <cell r="B265" t="str">
            <v>НАЛОГ.ОСВОБОЖД.</v>
          </cell>
          <cell r="C265" t="str">
            <v>ТРУБЫ СТАЛЬНЫЕ БЕСШОВНЫЕ ГОРЯЧЕ</v>
          </cell>
          <cell r="D265">
            <v>2</v>
          </cell>
          <cell r="E265" t="str">
            <v>СЛУЖБА ФИНАНСОВОГО ДИРЕКТОРА</v>
          </cell>
          <cell r="F265" t="str">
            <v>ЧЕЛЯБИНСК ОАО "ЧЕЛЯБОБЛКОММУНЭНЕРГО"</v>
          </cell>
          <cell r="H265">
            <v>40</v>
          </cell>
          <cell r="J265">
            <v>379536</v>
          </cell>
        </row>
        <row r="266">
          <cell r="B266" t="str">
            <v>НАЛОГ.ОСВОБОЖД.</v>
          </cell>
          <cell r="C266" t="str">
            <v>ТРУБЫ СТАЛЬНЫЕ БЕСШОВНЫЕ ГОРЯЧЕ</v>
          </cell>
          <cell r="D266">
            <v>2</v>
          </cell>
          <cell r="E266" t="str">
            <v>СЛУЖБА ФИНАНСОВОГО ДИРЕКТОРА</v>
          </cell>
          <cell r="F266" t="str">
            <v>ЧЕЛЯБИНСК ООО "МАЛЫШ"</v>
          </cell>
          <cell r="H266">
            <v>8</v>
          </cell>
          <cell r="J266">
            <v>76416</v>
          </cell>
        </row>
        <row r="267">
          <cell r="B267" t="str">
            <v>НАЛОГ.ОСВОБОЖД.</v>
          </cell>
          <cell r="C267" t="str">
            <v>ТРУБЫ СТАЛЬНЫЕ БЕСШОВНЫЕ ГОРЯЧЕ</v>
          </cell>
          <cell r="D267">
            <v>2</v>
          </cell>
          <cell r="E267" t="str">
            <v>СЛУЖБА ФИНАНСОВОГО ДИРЕКТОРА</v>
          </cell>
          <cell r="F267" t="str">
            <v>ЧЕЛЯБИНСК ООО "МАЛЫШ"</v>
          </cell>
          <cell r="H267">
            <v>8</v>
          </cell>
          <cell r="J267">
            <v>74524.800000000003</v>
          </cell>
        </row>
        <row r="268">
          <cell r="B268" t="str">
            <v>НАЛОГ.ОСВОБОЖД.</v>
          </cell>
          <cell r="C268" t="str">
            <v>ТРУБЫ СТАЛЬНЫЕ БЕСШОВНЫЕ ГОРЯЧЕ</v>
          </cell>
          <cell r="D268">
            <v>2</v>
          </cell>
          <cell r="E268" t="str">
            <v>СЛУЖБА ФИНАНСОВОГО ДИРЕКТОРА</v>
          </cell>
          <cell r="F268" t="str">
            <v>ЧЕЛЯБИНСК ООО "МАЛЫШ"</v>
          </cell>
          <cell r="H268">
            <v>4</v>
          </cell>
          <cell r="J268">
            <v>37137.599999999999</v>
          </cell>
        </row>
        <row r="269">
          <cell r="B269" t="str">
            <v>НАЛОГ.ОСВОБОЖД.</v>
          </cell>
          <cell r="C269" t="str">
            <v>ТРУБЫ СТАЛЬНЫЕ БЕСШОВНЫЕ ГОРЯЧЕ</v>
          </cell>
          <cell r="D269">
            <v>2</v>
          </cell>
          <cell r="E269" t="str">
            <v>СЛУЖБА ФИНАНСОВОГО ДИРЕКТОРА</v>
          </cell>
          <cell r="F269" t="str">
            <v>ЧЕЛЯБИНСК ООО "МОНТАЖ И РЕМОНТ"</v>
          </cell>
          <cell r="H269">
            <v>6</v>
          </cell>
          <cell r="J269">
            <v>56930.400000000001</v>
          </cell>
        </row>
        <row r="270">
          <cell r="B270" t="str">
            <v>НАЛОГ.ОСВОБОЖД.</v>
          </cell>
          <cell r="C270" t="str">
            <v>ТРУБЫ СТАЛЬНЫЕ БЕСШОВНЫЕ ГОРЯЧЕ</v>
          </cell>
          <cell r="D270">
            <v>2</v>
          </cell>
          <cell r="E270" t="str">
            <v>СЛУЖБА ФИНАНСОВОГО ДИРЕКТОРА</v>
          </cell>
          <cell r="F270" t="str">
            <v>ЧЕЛЯБИНСК ООО "НОВЫЕ ИНФОРМАЦИОННЫЕ ТЕХНОЛОГИИ-НИТ"</v>
          </cell>
          <cell r="H270">
            <v>54</v>
          </cell>
          <cell r="J270">
            <v>503042.4</v>
          </cell>
        </row>
        <row r="271">
          <cell r="B271" t="str">
            <v>НАЛОГ.ОСВОБОЖД.</v>
          </cell>
          <cell r="C271" t="str">
            <v>ТРУБЫ СТАЛЬНЫЕ БЕСШОВНЫЕ ГОРЯЧЕ</v>
          </cell>
          <cell r="D271">
            <v>2</v>
          </cell>
          <cell r="E271" t="str">
            <v>СЛУЖБА ФИНАНСОВОГО ДИРЕКТОРА</v>
          </cell>
          <cell r="F271" t="str">
            <v>ЧЕЛЯБИНСК ООО ПКФ "ЮЖУРАЛСТАЛЬ"</v>
          </cell>
          <cell r="H271">
            <v>10</v>
          </cell>
          <cell r="J271">
            <v>93156</v>
          </cell>
        </row>
        <row r="272">
          <cell r="B272" t="str">
            <v>НАЛОГ.ОСВОБОЖД.</v>
          </cell>
          <cell r="C272" t="str">
            <v>ТРУБЫ СТАЛЬНЫЕ БЕСШОВНЫЕ ГОРЯЧЕ</v>
          </cell>
          <cell r="D272">
            <v>2</v>
          </cell>
          <cell r="E272" t="str">
            <v>СЛУЖБА ФИНАНСОВОГО ДИРЕКТОРА</v>
          </cell>
          <cell r="F272" t="str">
            <v>ЧЕЛЯБИНСК ООО ПКФ "ЮЖУРАЛСТАЛЬ"</v>
          </cell>
          <cell r="H272">
            <v>10</v>
          </cell>
          <cell r="J272">
            <v>92256</v>
          </cell>
        </row>
        <row r="273">
          <cell r="D273" t="str">
            <v>2 Всего</v>
          </cell>
          <cell r="H273">
            <v>600</v>
          </cell>
          <cell r="J273">
            <v>5564153.1200000001</v>
          </cell>
        </row>
        <row r="274">
          <cell r="B274" t="str">
            <v>НАЛОГ.ОСВОБОЖД.</v>
          </cell>
          <cell r="D274">
            <v>5</v>
          </cell>
          <cell r="E274" t="str">
            <v>СЛУЖБА ФИНАНСОВОГО ДИРЕКТОРА</v>
          </cell>
          <cell r="H274">
            <v>8</v>
          </cell>
          <cell r="J274">
            <v>64000</v>
          </cell>
        </row>
        <row r="275">
          <cell r="B275" t="str">
            <v>НАЛОГ.ОСВОБОЖД.</v>
          </cell>
          <cell r="C275" t="str">
            <v>ТРУБЫ СТАЛЬНЫЕ БЕСШОВНЫЕ ХОЛОДН</v>
          </cell>
          <cell r="D275">
            <v>5</v>
          </cell>
          <cell r="E275" t="str">
            <v>СЛУЖБА ФИНАНСОВОГО ДИРЕКТОРА</v>
          </cell>
          <cell r="F275" t="str">
            <v>ГОРНО-АЛТАЙСК ООО "ПО ПРОМКОМПЛЕКТ"</v>
          </cell>
          <cell r="H275">
            <v>30</v>
          </cell>
          <cell r="J275">
            <v>445752</v>
          </cell>
        </row>
        <row r="276">
          <cell r="B276" t="str">
            <v>НАЛОГ.ОСВОБОЖД.</v>
          </cell>
          <cell r="C276" t="str">
            <v>ТРУБЫ СТАЛЬНЫЕ БЕСШОВНЫЕ ХОЛОДН</v>
          </cell>
          <cell r="D276">
            <v>5</v>
          </cell>
          <cell r="E276" t="str">
            <v>СЛУЖБА ФИНАНСОВОГО ДИРЕКТОРА</v>
          </cell>
          <cell r="F276" t="str">
            <v>КОПЕЙСК МУНИЦИПАЛЬНОЕ УНИТАРНОЕ ПРЕДПРИЯТИЕ "ОБЬЕДИНЕНИЕ ЖИЛИЩНО-КОММУНАЛЬНОГО Х</v>
          </cell>
          <cell r="H276">
            <v>5</v>
          </cell>
          <cell r="J276">
            <v>81942</v>
          </cell>
        </row>
        <row r="277">
          <cell r="B277" t="str">
            <v>НАЛОГ.ОСВОБОЖД.</v>
          </cell>
          <cell r="C277" t="str">
            <v>ТРУБЫ СТАЛЬНЫЕ БЕСШОВНЫЕ ХОЛОДН</v>
          </cell>
          <cell r="D277">
            <v>5</v>
          </cell>
          <cell r="E277" t="str">
            <v>СЛУЖБА ФИНАНСОВОГО ДИРЕКТОРА</v>
          </cell>
          <cell r="F277" t="str">
            <v>КОПЕЙСК МУНИЦИПАЛЬНОЕ УНИТАРНОЕ ПРЕДПРИЯТИЕ "ОБЬЕДИНЕНИЕ ЖИЛИЩНО-КОММУНАЛЬНОГО Х</v>
          </cell>
          <cell r="H277">
            <v>5</v>
          </cell>
          <cell r="J277">
            <v>83502</v>
          </cell>
        </row>
        <row r="278">
          <cell r="B278" t="str">
            <v>НАЛОГ.ОСВОБОЖД.</v>
          </cell>
          <cell r="C278" t="str">
            <v>ТРУБЫ СТАЛЬНЫЕ БЕСШОВНЫЕ ХОЛОДН</v>
          </cell>
          <cell r="D278">
            <v>5</v>
          </cell>
          <cell r="E278" t="str">
            <v>СЛУЖБА ФИНАНСОВОГО ДИРЕКТОРА</v>
          </cell>
          <cell r="F278" t="str">
            <v>ЧЕЛЯБИНСК АДМИНИСТРАЦИЯ ЛЕНИНСКОГО РАЙОНА</v>
          </cell>
          <cell r="H278">
            <v>2</v>
          </cell>
          <cell r="J278">
            <v>31809.599999999999</v>
          </cell>
        </row>
        <row r="279">
          <cell r="B279" t="str">
            <v>НАЛОГ.ОСВОБОЖД.</v>
          </cell>
          <cell r="C279" t="str">
            <v>ТРУБЫ СТАЛЬНЫЕ БЕСШОВНЫЕ ХОЛОДН</v>
          </cell>
          <cell r="D279">
            <v>5</v>
          </cell>
          <cell r="E279" t="str">
            <v>СЛУЖБА ФИНАНСОВОГО ДИРЕКТОРА</v>
          </cell>
          <cell r="F279" t="str">
            <v>ЧЕЛЯБИНСК АДМИНИСТРАЦИЯ ЛЕНИНСКОГО РАЙОНА</v>
          </cell>
          <cell r="H279">
            <v>1</v>
          </cell>
          <cell r="J279">
            <v>16224</v>
          </cell>
        </row>
        <row r="280">
          <cell r="B280" t="str">
            <v>НАЛОГ.ОСВОБОЖД.</v>
          </cell>
          <cell r="C280" t="str">
            <v>ТРУБЫ СТАЛЬНЫЕ БЕСШОВНЫЕ ХОЛОДН</v>
          </cell>
          <cell r="D280">
            <v>5</v>
          </cell>
          <cell r="E280" t="str">
            <v>СЛУЖБА ФИНАНСОВОГО ДИРЕКТОРА</v>
          </cell>
          <cell r="F280" t="str">
            <v>ЧЕЛЯБИНСК АДМИНИСТРАЦИЯ ЛЕНИНСКОГО РАЙОНА</v>
          </cell>
          <cell r="H280">
            <v>5</v>
          </cell>
          <cell r="J280">
            <v>81120</v>
          </cell>
        </row>
        <row r="281">
          <cell r="B281" t="str">
            <v>НАЛОГ.ОСВОБОЖД.</v>
          </cell>
          <cell r="C281" t="str">
            <v>ТРУБЫ СТАЛЬНЫЕ БЕСШОВНЫЕ ХОЛОДН</v>
          </cell>
          <cell r="D281">
            <v>5</v>
          </cell>
          <cell r="E281" t="str">
            <v>СЛУЖБА ФИНАНСОВОГО ДИРЕКТОРА</v>
          </cell>
          <cell r="F281" t="str">
            <v>ЧЕЛЯБИНСК ГУП "ПРОДОВОЛЬСТВЕННАЯ КОРПОРАЦИЯ АДМИНИСТРАЦИИ ЧЕЛЯБИНСКОЙ ОБЛ"</v>
          </cell>
          <cell r="H281">
            <v>15</v>
          </cell>
          <cell r="J281">
            <v>245826</v>
          </cell>
        </row>
        <row r="282">
          <cell r="B282" t="str">
            <v>НАЛОГ.ОСВОБОЖД.</v>
          </cell>
          <cell r="C282" t="str">
            <v>ТРУБЫ СТАЛЬНЫЕ БЕСШОВНЫЕ ХОЛОДН</v>
          </cell>
          <cell r="D282">
            <v>5</v>
          </cell>
          <cell r="E282" t="str">
            <v>СЛУЖБА ФИНАНСОВОГО ДИРЕКТОРА</v>
          </cell>
          <cell r="F282" t="str">
            <v>ЧЕЛЯБИНСК МУНИЦИПАЛЬНОЕ ПРЕДПРИЯТИЕ "ТРАКТОРОЗАВОДСКОЕ"</v>
          </cell>
          <cell r="H282">
            <v>5</v>
          </cell>
          <cell r="J282">
            <v>81942</v>
          </cell>
        </row>
        <row r="283">
          <cell r="B283" t="str">
            <v>НАЛОГ.ОСВОБОЖД.</v>
          </cell>
          <cell r="C283" t="str">
            <v>ТРУБЫ СТАЛЬНЫЕ БЕСШОВНЫЕ ХОЛОДН</v>
          </cell>
          <cell r="D283">
            <v>5</v>
          </cell>
          <cell r="E283" t="str">
            <v>СЛУЖБА ФИНАНСОВОГО ДИРЕКТОРА</v>
          </cell>
          <cell r="F283" t="str">
            <v>ЧЕЛЯБИНСК МУНИЦИПАЛЬНОЕ ПРЕДПРИЯТИЕ "ТРАКТОРОЗАВОДСКОЕ"</v>
          </cell>
          <cell r="H283">
            <v>5</v>
          </cell>
          <cell r="J283">
            <v>81942</v>
          </cell>
        </row>
        <row r="284">
          <cell r="B284" t="str">
            <v>НАЛОГ.ОСВОБОЖД.</v>
          </cell>
          <cell r="C284" t="str">
            <v>ТРУБЫ СТАЛЬНЫЕ БЕСШОВНЫЕ ХОЛОДН</v>
          </cell>
          <cell r="D284">
            <v>5</v>
          </cell>
          <cell r="E284" t="str">
            <v>СЛУЖБА ФИНАНСОВОГО ДИРЕКТОРА</v>
          </cell>
          <cell r="F284" t="str">
            <v>ЧЕЛЯБИНСК МУНИЦИПАЛЬНОЕ ПРЕДПРИЯТИЕ "ТРАКТОРОЗАВОДСКОЕ"</v>
          </cell>
          <cell r="H284">
            <v>5</v>
          </cell>
          <cell r="J284">
            <v>83502</v>
          </cell>
        </row>
        <row r="285">
          <cell r="B285" t="str">
            <v>НАЛОГ.ОСВОБОЖД.</v>
          </cell>
          <cell r="C285" t="str">
            <v>ТРУБЫ СТАЛЬНЫЕ БЕСШОВНЫЕ ХОЛОДН</v>
          </cell>
          <cell r="D285">
            <v>5</v>
          </cell>
          <cell r="E285" t="str">
            <v>СЛУЖБА ФИНАНСОВОГО ДИРЕКТОРА</v>
          </cell>
          <cell r="F285" t="str">
            <v>ЧЕЛЯБИНСК МУНИЦИПАЛЬНОЕ ПРЕДПРИЯТИЕ "ТРАКТОРОЗАВОДСКОЕ"</v>
          </cell>
          <cell r="H285">
            <v>5</v>
          </cell>
          <cell r="J285">
            <v>83502</v>
          </cell>
        </row>
        <row r="286">
          <cell r="B286" t="str">
            <v>НАЛОГ.ОСВОБОЖД.</v>
          </cell>
          <cell r="C286" t="str">
            <v>ТРУБЫ СТАЛЬНЫЕ БЕСШОВНЫЕ ХОЛОДН</v>
          </cell>
          <cell r="D286">
            <v>5</v>
          </cell>
          <cell r="E286" t="str">
            <v>СЛУЖБА ФИНАНСОВОГО ДИРЕКТОРА</v>
          </cell>
          <cell r="F286" t="str">
            <v>ЧЕЛЯБИНСК МУНИЦМПАЛЬНОЕ ДОШКОЛЬНОЕ ОБРАЗОВ. УЧРЕЖДЕНИЕ № 382</v>
          </cell>
          <cell r="H286">
            <v>10</v>
          </cell>
          <cell r="J286">
            <v>126180</v>
          </cell>
        </row>
        <row r="287">
          <cell r="B287" t="str">
            <v>НАЛОГ.ОСВОБОЖД.</v>
          </cell>
          <cell r="C287" t="str">
            <v>ТРУБЫ СТАЛЬНЫЕ БЕСШОВНЫЕ ХОЛОДН</v>
          </cell>
          <cell r="D287">
            <v>5</v>
          </cell>
          <cell r="E287" t="str">
            <v>СЛУЖБА ФИНАНСОВОГО ДИРЕКТОРА</v>
          </cell>
          <cell r="F287" t="str">
            <v>ЧЕЛЯБИНСК МУНИЦМПАЛЬНОЕ ДОШКОЛЬНОЕ ОБРАЗОВ. УЧРЕЖДЕНИЕ № 382</v>
          </cell>
          <cell r="H287">
            <v>5</v>
          </cell>
          <cell r="J287">
            <v>69630</v>
          </cell>
        </row>
        <row r="288">
          <cell r="B288" t="str">
            <v>НАЛОГ.ОСВОБОЖД.</v>
          </cell>
          <cell r="C288" t="str">
            <v>ТРУБЫ СТАЛЬНЫЕ БЕСШОВНЫЕ ХОЛОДН</v>
          </cell>
          <cell r="D288">
            <v>5</v>
          </cell>
          <cell r="E288" t="str">
            <v>СЛУЖБА ФИНАНСОВОГО ДИРЕКТОРА</v>
          </cell>
          <cell r="F288" t="str">
            <v>ЧЕЛЯБИНСК МУП ПЖРЭО КУРЧАТОВСКОГО РАЙОНА</v>
          </cell>
          <cell r="H288">
            <v>13</v>
          </cell>
          <cell r="J288">
            <v>217105.2</v>
          </cell>
        </row>
        <row r="289">
          <cell r="B289" t="str">
            <v>НАЛОГ.ОСВОБОЖД.</v>
          </cell>
          <cell r="C289" t="str">
            <v>ТРУБЫ СТАЛЬНЫЕ БЕСШОВНЫЕ ХОЛОДН</v>
          </cell>
          <cell r="D289">
            <v>5</v>
          </cell>
          <cell r="E289" t="str">
            <v>СЛУЖБА ФИНАНСОВОГО ДИРЕКТОРА</v>
          </cell>
          <cell r="F289" t="str">
            <v>ЧЕЛЯБИНСК МУП ПЖРЭО КУРЧАТОВСКОГО РАЙОНА</v>
          </cell>
          <cell r="H289">
            <v>7</v>
          </cell>
          <cell r="J289">
            <v>113568</v>
          </cell>
        </row>
        <row r="290">
          <cell r="B290" t="str">
            <v>НАЛОГ.ОСВОБОЖД.</v>
          </cell>
          <cell r="C290" t="str">
            <v>ТРУБЫ СТАЛЬНЫЕ БЕСШОВНЫЕ ХОЛОДН</v>
          </cell>
          <cell r="D290">
            <v>5</v>
          </cell>
          <cell r="E290" t="str">
            <v>СЛУЖБА ФИНАНСОВОГО ДИРЕКТОРА</v>
          </cell>
          <cell r="F290" t="str">
            <v>ЧЕЛЯБИНСК ООО "МАЛЫШ"</v>
          </cell>
          <cell r="H290">
            <v>3</v>
          </cell>
          <cell r="J290">
            <v>47199.6</v>
          </cell>
        </row>
        <row r="291">
          <cell r="B291" t="str">
            <v>НАЛОГ.ОСВОБОЖД.</v>
          </cell>
          <cell r="C291" t="str">
            <v>ТРУБЫ СТАЛЬНЫЕ БЕСШОВНЫЕ ХОЛОДН</v>
          </cell>
          <cell r="D291">
            <v>5</v>
          </cell>
          <cell r="E291" t="str">
            <v>СЛУЖБА ФИНАНСОВОГО ДИРЕКТОРА</v>
          </cell>
          <cell r="F291" t="str">
            <v>ЧЕЛЯБИНСК ООО "МАЛЫШ"</v>
          </cell>
          <cell r="H291">
            <v>4</v>
          </cell>
          <cell r="J291">
            <v>64896</v>
          </cell>
        </row>
        <row r="292">
          <cell r="B292" t="str">
            <v>НАЛОГ.ОСВОБОЖД.</v>
          </cell>
          <cell r="C292" t="str">
            <v>ТРУБЫ СТАЛЬНЫЕ БЕСШОВНЫЕ ХОЛОДН</v>
          </cell>
          <cell r="D292">
            <v>5</v>
          </cell>
          <cell r="E292" t="str">
            <v>СЛУЖБА ФИНАНСОВОГО ДИРЕКТОРА</v>
          </cell>
          <cell r="F292" t="str">
            <v>ЧЕЛЯБИНСК ООО ПКФ "ЮЖУРАЛСТАЛЬ"</v>
          </cell>
          <cell r="H292">
            <v>10</v>
          </cell>
          <cell r="J292">
            <v>147912</v>
          </cell>
        </row>
        <row r="293">
          <cell r="D293" t="str">
            <v>5 Всего</v>
          </cell>
          <cell r="H293">
            <v>143</v>
          </cell>
          <cell r="J293">
            <v>2167554.4000000004</v>
          </cell>
        </row>
        <row r="294">
          <cell r="B294" t="str">
            <v>НАЛОГ.ОСВОБОЖД.</v>
          </cell>
          <cell r="D294">
            <v>6</v>
          </cell>
          <cell r="E294" t="str">
            <v>СЛУЖБА ФИНАНСОВОГО ДИРЕКТОРА</v>
          </cell>
          <cell r="F294" t="str">
            <v>ОАО"ЛЕНПРОМ"</v>
          </cell>
          <cell r="H294">
            <v>80</v>
          </cell>
          <cell r="J294">
            <v>640000</v>
          </cell>
        </row>
        <row r="295">
          <cell r="D295" t="str">
            <v>6 Всего</v>
          </cell>
          <cell r="H295">
            <v>80</v>
          </cell>
          <cell r="J295">
            <v>640000</v>
          </cell>
        </row>
        <row r="296">
          <cell r="B296" t="str">
            <v>НАЛОГ.ОСВОБОЖД.</v>
          </cell>
          <cell r="C296" t="str">
            <v>ТРУБЫ СТАЛЬНЫЕ ВОДОГАЗОПРОВОДНЫ</v>
          </cell>
          <cell r="D296">
            <v>8</v>
          </cell>
          <cell r="E296" t="str">
            <v>СЛУЖБА ФИНАНСОВОГО ДИРЕКТОРА</v>
          </cell>
          <cell r="F296" t="str">
            <v>КАТАВ-ИВАНОВСК МУП "КАТАВ-ИВАНОВСКИЕ ЭЛЕКТРОТЕПЛОВЫЕ СЕТИ"</v>
          </cell>
          <cell r="H296">
            <v>9</v>
          </cell>
          <cell r="J296">
            <v>106552.8</v>
          </cell>
        </row>
        <row r="297">
          <cell r="B297" t="str">
            <v>НАЛОГ.ОСВОБОЖД.</v>
          </cell>
          <cell r="C297" t="str">
            <v>ТРУБЫ СТАЛЬНЫЕ ВОДОГАЗОПРОВОДНЫ</v>
          </cell>
          <cell r="D297">
            <v>8</v>
          </cell>
          <cell r="E297" t="str">
            <v>СЛУЖБА ФИНАНСОВОГО ДИРЕКТОРА</v>
          </cell>
          <cell r="F297" t="str">
            <v>КАТАВ-ИВАНОВСК МУП "КАТАВ-ИВАНОВСКИЕ ЭЛЕКТРОТЕПЛОВЫЕ СЕТИ"</v>
          </cell>
          <cell r="H297">
            <v>9</v>
          </cell>
          <cell r="J297">
            <v>91951.2</v>
          </cell>
        </row>
        <row r="298">
          <cell r="B298" t="str">
            <v>НАЛОГ.ОСВОБОЖД.</v>
          </cell>
          <cell r="C298" t="str">
            <v>ТРУБЫ СТАЛЬНЫЕ ВОДОГАЗОПРОВОДНЫ</v>
          </cell>
          <cell r="D298">
            <v>8</v>
          </cell>
          <cell r="E298" t="str">
            <v>СЛУЖБА ФИНАНСОВОГО ДИРЕКТОРА</v>
          </cell>
          <cell r="F298" t="str">
            <v>КАТАВ-ИВАНОВСК МУП "КАТАВ-ИВАНОВСКИЕ ЭЛЕКТРОТЕПЛОВЫЕ СЕТИ"</v>
          </cell>
          <cell r="H298">
            <v>10</v>
          </cell>
          <cell r="J298">
            <v>102168</v>
          </cell>
        </row>
        <row r="299">
          <cell r="B299" t="str">
            <v>НАЛОГ.ОСВОБОЖД.</v>
          </cell>
          <cell r="C299" t="str">
            <v>ТРУБЫ СТАЛЬНЫЕ ВОДОГАЗОПРОВОДНЫ</v>
          </cell>
          <cell r="D299">
            <v>8</v>
          </cell>
          <cell r="E299" t="str">
            <v>СЛУЖБА ФИНАНСОВОГО ДИРЕКТОРА</v>
          </cell>
          <cell r="F299" t="str">
            <v>КАТАВ-ИВАНОВСК МУП "КАТАВ-ИВАНОВСКИЕ ЭЛЕКТРОТЕПЛОВЫЕ СЕТИ"</v>
          </cell>
          <cell r="H299">
            <v>10</v>
          </cell>
          <cell r="J299">
            <v>101856</v>
          </cell>
        </row>
        <row r="300">
          <cell r="B300" t="str">
            <v>НАЛОГ.ОСВОБОЖД.</v>
          </cell>
          <cell r="C300" t="str">
            <v>ТРУБЫ СТАЛЬНЫЕ ВОДОГАЗОПРОВОДНЫ</v>
          </cell>
          <cell r="D300">
            <v>8</v>
          </cell>
          <cell r="E300" t="str">
            <v>СЛУЖБА ФИНАНСОВОГО ДИРЕКТОРА</v>
          </cell>
          <cell r="F300" t="str">
            <v>КУСА АДМИНИСТРАЦИЯ КУСИНСКОГО РАЙОНА</v>
          </cell>
          <cell r="H300">
            <v>5</v>
          </cell>
          <cell r="J300">
            <v>60972</v>
          </cell>
        </row>
        <row r="301">
          <cell r="B301" t="str">
            <v>НАЛОГ.ОСВОБОЖД.</v>
          </cell>
          <cell r="C301" t="str">
            <v>ТРУБЫ СТАЛЬНЫЕ ВОДОГАЗОПРОВОДНЫ</v>
          </cell>
          <cell r="D301">
            <v>8</v>
          </cell>
          <cell r="E301" t="str">
            <v>СЛУЖБА ФИНАНСОВОГО ДИРЕКТОРА</v>
          </cell>
          <cell r="F301" t="str">
            <v>КУСА АДМИНИСТРАЦИЯ КУСИНСКОГО РАЙОНА</v>
          </cell>
          <cell r="H301">
            <v>5</v>
          </cell>
          <cell r="J301">
            <v>59196</v>
          </cell>
        </row>
        <row r="302">
          <cell r="B302" t="str">
            <v>НАЛОГ.ОСВОБОЖД.</v>
          </cell>
          <cell r="C302" t="str">
            <v>ТРУБЫ СТАЛЬНЫЕ ВОДОГАЗОПРОВОДНЫ</v>
          </cell>
          <cell r="D302">
            <v>8</v>
          </cell>
          <cell r="E302" t="str">
            <v>СЛУЖБА ФИНАНСОВОГО ДИРЕКТОРА</v>
          </cell>
          <cell r="F302" t="str">
            <v>КУСА АДМИНИСТРАЦИЯ КУСИНСКОГО РАЙОНА</v>
          </cell>
          <cell r="H302">
            <v>3</v>
          </cell>
          <cell r="J302">
            <v>32551.200000000001</v>
          </cell>
        </row>
        <row r="303">
          <cell r="B303" t="str">
            <v>НАЛОГ.ОСВОБОЖД.</v>
          </cell>
          <cell r="C303" t="str">
            <v>ТРУБЫ СТАЛЬНЫЕ ВОДОГАЗОПРОВОДНЫ</v>
          </cell>
          <cell r="D303">
            <v>8</v>
          </cell>
          <cell r="E303" t="str">
            <v>СЛУЖБА ФИНАНСОВОГО ДИРЕКТОРА</v>
          </cell>
          <cell r="F303" t="str">
            <v>КУСА АДМИНИСТРАЦИЯ КУСИНСКОГО РАЙОНА</v>
          </cell>
          <cell r="H303">
            <v>3</v>
          </cell>
          <cell r="J303">
            <v>30650.400000000001</v>
          </cell>
        </row>
        <row r="304">
          <cell r="B304" t="str">
            <v>НАЛОГ.ОСВОБОЖД.</v>
          </cell>
          <cell r="C304" t="str">
            <v>ТРУБЫ СТАЛЬНЫЕ ВОДОГАЗОПРОВОДНЫ</v>
          </cell>
          <cell r="D304">
            <v>8</v>
          </cell>
          <cell r="E304" t="str">
            <v>СЛУЖБА ФИНАНСОВОГО ДИРЕКТОРА</v>
          </cell>
          <cell r="F304" t="str">
            <v>КУСА АДМИНИСТРАЦИЯ КУСИНСКОГО РАЙОНА</v>
          </cell>
          <cell r="H304">
            <v>3</v>
          </cell>
          <cell r="J304">
            <v>30650.400000000001</v>
          </cell>
        </row>
        <row r="305">
          <cell r="B305" t="str">
            <v>НАЛОГ.ОСВОБОЖД.</v>
          </cell>
          <cell r="C305" t="str">
            <v>ТРУБЫ СТАЛЬНЫЕ ВОДОГАЗОПРОВОДНЫ</v>
          </cell>
          <cell r="D305">
            <v>8</v>
          </cell>
          <cell r="E305" t="str">
            <v>СЛУЖБА ФИНАНСОВОГО ДИРЕКТОРА</v>
          </cell>
          <cell r="F305" t="str">
            <v>КУСА АДМИНИСТРАЦИЯ КУСИНСКОГО РАЙОНА</v>
          </cell>
          <cell r="H305">
            <v>3</v>
          </cell>
          <cell r="J305">
            <v>30556.799999999999</v>
          </cell>
        </row>
        <row r="306">
          <cell r="B306" t="str">
            <v>НАЛОГ.ОСВОБОЖД.</v>
          </cell>
          <cell r="C306" t="str">
            <v>ТРУБЫ СТАЛЬНЫЕ ВОДОГАЗОПРОВОДНЫ</v>
          </cell>
          <cell r="D306">
            <v>8</v>
          </cell>
          <cell r="E306" t="str">
            <v>СЛУЖБА ФИНАНСОВОГО ДИРЕКТОРА</v>
          </cell>
          <cell r="F306" t="str">
            <v>УЙСКОЕ УЙСКАЯ АДМИНИСТРАЦИЯ</v>
          </cell>
          <cell r="H306">
            <v>10</v>
          </cell>
          <cell r="J306">
            <v>121944</v>
          </cell>
        </row>
        <row r="307">
          <cell r="B307" t="str">
            <v>НАЛОГ.ОСВОБОЖД.</v>
          </cell>
          <cell r="C307" t="str">
            <v>ТРУБЫ СТАЛЬНЫЕ ВОДОГАЗОПРОВОДНЫ</v>
          </cell>
          <cell r="D307">
            <v>8</v>
          </cell>
          <cell r="E307" t="str">
            <v>СЛУЖБА ФИНАНСОВОГО ДИРЕКТОРА</v>
          </cell>
          <cell r="F307" t="str">
            <v>УЙСКОЕ УЙСКАЯ АДМИНИСТРАЦИЯ</v>
          </cell>
          <cell r="H307">
            <v>12</v>
          </cell>
          <cell r="J307">
            <v>122601.60000000001</v>
          </cell>
        </row>
        <row r="308">
          <cell r="B308" t="str">
            <v>НАЛОГ.ОСВОБОЖД.</v>
          </cell>
          <cell r="C308" t="str">
            <v>ТРУБЫ СТАЛЬНЫЕ ВОДОГАЗОПРОВОДНЫ</v>
          </cell>
          <cell r="D308">
            <v>8</v>
          </cell>
          <cell r="E308" t="str">
            <v>СЛУЖБА ФИНАНСОВОГО ДИРЕКТОРА</v>
          </cell>
          <cell r="F308" t="str">
            <v>ЧЕЛЯБИНСК ГП "ЧЕЛЯБОБЛЖИЛКОМХОЗ"</v>
          </cell>
          <cell r="H308">
            <v>6.6</v>
          </cell>
          <cell r="J308">
            <v>80483.039999999994</v>
          </cell>
        </row>
        <row r="309">
          <cell r="B309" t="str">
            <v>НАЛОГ.ОСВОБОЖД.</v>
          </cell>
          <cell r="C309" t="str">
            <v>ТРУБЫ СТАЛЬНЫЕ ВОДОГАЗОПРОВОДНЫ</v>
          </cell>
          <cell r="D309">
            <v>8</v>
          </cell>
          <cell r="E309" t="str">
            <v>СЛУЖБА ФИНАНСОВОГО ДИРЕКТОРА</v>
          </cell>
          <cell r="F309" t="str">
            <v>ЧЕЛЯБИНСК ГП "ЧЕЛЯБОБЛЖИЛКОМХОЗ"</v>
          </cell>
          <cell r="H309">
            <v>60</v>
          </cell>
          <cell r="J309">
            <v>710352</v>
          </cell>
        </row>
        <row r="310">
          <cell r="B310" t="str">
            <v>НАЛОГ.ОСВОБОЖД.</v>
          </cell>
          <cell r="C310" t="str">
            <v>ТРУБЫ СТАЛЬНЫЕ ВОДОГАЗОПРОВОДНЫ</v>
          </cell>
          <cell r="D310">
            <v>8</v>
          </cell>
          <cell r="E310" t="str">
            <v>СЛУЖБА ФИНАНСОВОГО ДИРЕКТОРА</v>
          </cell>
          <cell r="F310" t="str">
            <v>ЧЕЛЯБИНСК ДОМ РЕБЕНКА N3 ЛЕНИНСКОГО РАЙОНА</v>
          </cell>
          <cell r="H310">
            <v>3</v>
          </cell>
          <cell r="J310">
            <v>36583.199999999997</v>
          </cell>
        </row>
        <row r="311">
          <cell r="B311" t="str">
            <v>НАЛОГ.ОСВОБОЖД.</v>
          </cell>
          <cell r="C311" t="str">
            <v>ТРУБЫ СТАЛЬНЫЕ ВОДОГАЗОПРОВОДНЫ</v>
          </cell>
          <cell r="D311">
            <v>8</v>
          </cell>
          <cell r="E311" t="str">
            <v>СЛУЖБА ФИНАНСОВОГО ДИРЕКТОРА</v>
          </cell>
          <cell r="F311" t="str">
            <v>ЧЕЛЯБИНСК ДОМ РЕБЕНКА N3 ЛЕНИНСКОГО РАЙОНА</v>
          </cell>
          <cell r="H311">
            <v>2.5</v>
          </cell>
          <cell r="J311">
            <v>29598</v>
          </cell>
        </row>
        <row r="312">
          <cell r="B312" t="str">
            <v>НАЛОГ.ОСВОБОЖД.</v>
          </cell>
          <cell r="C312" t="str">
            <v>ТРУБЫ СТАЛЬНЫЕ ВОДОГАЗОПРОВОДНЫ</v>
          </cell>
          <cell r="D312">
            <v>8</v>
          </cell>
          <cell r="E312" t="str">
            <v>СЛУЖБА ФИНАНСОВОГО ДИРЕКТОРА</v>
          </cell>
          <cell r="F312" t="str">
            <v>ЧЕЛЯБИНСК ДОМ РЕБЕНКА N3 ЛЕНИНСКОГО РАЙОНА</v>
          </cell>
          <cell r="H312">
            <v>4.0999999999999996</v>
          </cell>
          <cell r="J312">
            <v>44486.64</v>
          </cell>
        </row>
        <row r="313">
          <cell r="B313" t="str">
            <v>НАЛОГ.ОСВОБОЖД.</v>
          </cell>
          <cell r="C313" t="str">
            <v>ТРУБЫ СТАЛЬНЫЕ ВОДОГАЗОПРОВОДНЫ</v>
          </cell>
          <cell r="D313">
            <v>8</v>
          </cell>
          <cell r="E313" t="str">
            <v>СЛУЖБА ФИНАНСОВОГО ДИРЕКТОРА</v>
          </cell>
          <cell r="F313" t="str">
            <v>ЧЕЛЯБИНСК ДОМ РЕБЕНКА N3 ЛЕНИНСКОГО РАЙОНА</v>
          </cell>
          <cell r="H313">
            <v>3.5</v>
          </cell>
          <cell r="J313">
            <v>36922.199999999997</v>
          </cell>
        </row>
        <row r="314">
          <cell r="B314" t="str">
            <v>НАЛОГ.ОСВОБОЖД.</v>
          </cell>
          <cell r="C314" t="str">
            <v>ТРУБЫ СТАЛЬНЫЕ ВОДОГАЗОПРОВОДНЫ</v>
          </cell>
          <cell r="D314">
            <v>8</v>
          </cell>
          <cell r="E314" t="str">
            <v>СЛУЖБА ФИНАНСОВОГО ДИРЕКТОРА</v>
          </cell>
          <cell r="F314" t="str">
            <v>ЧЕЛЯБИНСК ДОМ РЕБЕНКА N3 ЛЕНИНСКОГО РАЙОНА</v>
          </cell>
          <cell r="H314">
            <v>2.5</v>
          </cell>
          <cell r="J314">
            <v>25542</v>
          </cell>
        </row>
        <row r="315">
          <cell r="B315" t="str">
            <v>НАЛОГ.ОСВОБОЖД.</v>
          </cell>
          <cell r="C315" t="str">
            <v>ТРУБЫ СТАЛЬНЫЕ ВОДОГАЗОПРОВОДНЫ</v>
          </cell>
          <cell r="D315">
            <v>8</v>
          </cell>
          <cell r="E315" t="str">
            <v>СЛУЖБА ФИНАНСОВОГО ДИРЕКТОРА</v>
          </cell>
          <cell r="F315" t="str">
            <v>ЧЕЛЯБИНСК ДОМ РЕБЕНКА N3 ЛЕНИНСКОГО РАЙОНА</v>
          </cell>
          <cell r="H315">
            <v>0.8</v>
          </cell>
          <cell r="J315">
            <v>8173.44</v>
          </cell>
        </row>
        <row r="316">
          <cell r="B316" t="str">
            <v>НАЛОГ.ОСВОБОЖД.</v>
          </cell>
          <cell r="C316" t="str">
            <v>ТРУБЫ СТАЛЬНЫЕ ВОДОГАЗОПРОВОДНЫ</v>
          </cell>
          <cell r="D316">
            <v>8</v>
          </cell>
          <cell r="E316" t="str">
            <v>СЛУЖБА ФИНАНСОВОГО ДИРЕКТОРА</v>
          </cell>
          <cell r="F316" t="str">
            <v>ЧЕЛЯБИНСК ООО ПКФ "ЮЖУРАЛСТАЛЬ"</v>
          </cell>
          <cell r="H316">
            <v>5</v>
          </cell>
          <cell r="J316">
            <v>60972</v>
          </cell>
        </row>
        <row r="317">
          <cell r="B317" t="str">
            <v>НАЛОГ.ОСВОБОЖД.</v>
          </cell>
          <cell r="C317" t="str">
            <v>ТРУБЫ СТАЛЬНЫЕ ВОДОГАЗОПРОВОДНЫ</v>
          </cell>
          <cell r="D317">
            <v>8</v>
          </cell>
          <cell r="E317" t="str">
            <v>СЛУЖБА ФИНАНСОВОГО ДИРЕКТОРА</v>
          </cell>
          <cell r="F317" t="str">
            <v>ЧЕЛЯБИНСК ООО ПКФ "ЮЖУРАЛСТАЛЬ"</v>
          </cell>
          <cell r="H317">
            <v>5</v>
          </cell>
          <cell r="J317">
            <v>59196</v>
          </cell>
        </row>
        <row r="318">
          <cell r="B318" t="str">
            <v>НАЛОГ.ОСВОБОЖД.</v>
          </cell>
          <cell r="C318" t="str">
            <v>ТРУБЫ СТАЛЬНЫЕ ВОДОГАЗОПРОВОДНЫ</v>
          </cell>
          <cell r="D318">
            <v>8</v>
          </cell>
          <cell r="E318" t="str">
            <v>СЛУЖБА ФИНАНСОВОГО ДИРЕКТОРА</v>
          </cell>
          <cell r="F318" t="str">
            <v>ЧЕЛЯБИНСК ООО ПКФ "ЮЖУРАЛСТАЛЬ"</v>
          </cell>
          <cell r="H318">
            <v>5</v>
          </cell>
          <cell r="J318">
            <v>52746</v>
          </cell>
        </row>
        <row r="319">
          <cell r="B319" t="str">
            <v>НАЛОГ.ОСВОБОЖД.</v>
          </cell>
          <cell r="C319" t="str">
            <v>ТРУБЫ СТАЛЬНЫЕ ВОДОГАЗОПРОВОДНЫ</v>
          </cell>
          <cell r="D319">
            <v>8</v>
          </cell>
          <cell r="E319" t="str">
            <v>СЛУЖБА ФИНАНСОВОГО ДИРЕКТОРА</v>
          </cell>
          <cell r="F319" t="str">
            <v>ЧЕЛЯБИНСК ООО ПКФ "ЮЖУРАЛСТАЛЬ"</v>
          </cell>
          <cell r="H319">
            <v>5</v>
          </cell>
          <cell r="J319">
            <v>51084</v>
          </cell>
        </row>
        <row r="320">
          <cell r="B320" t="str">
            <v>НАЛОГ.ОСВОБОЖД.</v>
          </cell>
          <cell r="C320" t="str">
            <v>ТРУБЫ СТАЛЬНЫЕ ВОДОГАЗОПРОВОДНЫ</v>
          </cell>
          <cell r="D320">
            <v>8</v>
          </cell>
          <cell r="E320" t="str">
            <v>СЛУЖБА ФИНАНСОВОГО ДИРЕКТОРА</v>
          </cell>
          <cell r="F320" t="str">
            <v>ЧЕЛЯБИНСК ООО ПКФ "ЮЖУРАЛСТАЛЬ"</v>
          </cell>
          <cell r="H320">
            <v>5</v>
          </cell>
          <cell r="J320">
            <v>50928</v>
          </cell>
        </row>
        <row r="321">
          <cell r="D321" t="str">
            <v>8 Всего</v>
          </cell>
          <cell r="H321">
            <v>190</v>
          </cell>
          <cell r="J321">
            <v>2138716.92</v>
          </cell>
        </row>
        <row r="322">
          <cell r="B322" t="str">
            <v>ВЫПОЛН.РАБОТЫ</v>
          </cell>
          <cell r="C322" t="str">
            <v>ТРУБЫ СТАЛЬНЫЕ БЕСШОВНЫЕ ГОРЯЧЕ</v>
          </cell>
          <cell r="D322">
            <v>1</v>
          </cell>
          <cell r="E322" t="str">
            <v>УПРАВЛЕНИЕ КАПИТАЛЬНОГО СТРОИТЕЛЬСТВА</v>
          </cell>
          <cell r="H322">
            <v>17</v>
          </cell>
          <cell r="J322">
            <v>100000</v>
          </cell>
        </row>
        <row r="323">
          <cell r="B323" t="str">
            <v>ВЫПОЛН.РАБОТЫ</v>
          </cell>
          <cell r="D323">
            <v>1</v>
          </cell>
          <cell r="E323" t="str">
            <v>УПРАВЛЕНИЕ КАПИТАЛЬНОГО СТРОИТЕЛЬСТВА</v>
          </cell>
          <cell r="F323" t="str">
            <v>АКСИ</v>
          </cell>
          <cell r="H323">
            <v>40</v>
          </cell>
          <cell r="J323">
            <v>230880</v>
          </cell>
        </row>
        <row r="324">
          <cell r="B324" t="str">
            <v>ВЫПОЛН.РАБОТЫ</v>
          </cell>
          <cell r="D324">
            <v>1</v>
          </cell>
          <cell r="E324" t="str">
            <v>УПРАВЛЕНИЕ КАПИТАЛЬНОГО СТРОИТЕЛЬСТВА</v>
          </cell>
          <cell r="F324" t="str">
            <v>Гипромез</v>
          </cell>
          <cell r="H324">
            <v>50</v>
          </cell>
          <cell r="J324">
            <v>288600</v>
          </cell>
        </row>
        <row r="325">
          <cell r="B325" t="str">
            <v>ОБОРУД</v>
          </cell>
          <cell r="C325" t="str">
            <v>ТРУБЫ СТАЛЬНЫЕ БЕСШОВНЫЕ ГОРЯЧЕ</v>
          </cell>
          <cell r="D325">
            <v>1</v>
          </cell>
          <cell r="E325" t="str">
            <v>УПРАВЛЕНИЕ КАПИТАЛЬНОГО СТРОИТЕЛЬСТВА</v>
          </cell>
          <cell r="F325" t="str">
            <v>ЕКАТЕРИНБУРГ ОАО "УРАЛЬСКИЙ ЗАВОД ТЯЖЕЛОГО МАШИНОСТРОЕНИЯ"</v>
          </cell>
          <cell r="H325">
            <v>40</v>
          </cell>
          <cell r="J325">
            <v>320736</v>
          </cell>
        </row>
        <row r="326">
          <cell r="B326" t="str">
            <v>ОБОРУД</v>
          </cell>
          <cell r="C326" t="str">
            <v>ТРУБЫ СТАЛЬНЫЕ БЕСШОВНЫЕ ГОРЯЧЕ</v>
          </cell>
          <cell r="D326">
            <v>1</v>
          </cell>
          <cell r="E326" t="str">
            <v>УПРАВЛЕНИЕ КАПИТАЛЬНОГО СТРОИТЕЛЬСТВА</v>
          </cell>
          <cell r="F326" t="str">
            <v>ЕКАТЕРИНБУРГ ОАО "УРАЛЬСКИЙ ЗАВОД ТЯЖЕЛОГО МАШИНОСТРОЕНИЯ"</v>
          </cell>
          <cell r="H326">
            <v>40</v>
          </cell>
          <cell r="J326">
            <v>280752</v>
          </cell>
        </row>
        <row r="327">
          <cell r="B327" t="str">
            <v>ОБОРУД</v>
          </cell>
          <cell r="C327" t="str">
            <v>ТРУБЫ СТАЛЬНЫЕ БЕСШОВНЫЕ ГОРЯЧЕ</v>
          </cell>
          <cell r="D327">
            <v>1</v>
          </cell>
          <cell r="E327" t="str">
            <v>УПРАВЛЕНИЕ КАПИТАЛЬНОГО СТРОИТЕЛЬСТВА</v>
          </cell>
          <cell r="F327" t="str">
            <v>ЧЕЛЯБИНСК ООО "СОЮЗСТРОЙПРОМ"</v>
          </cell>
          <cell r="H327">
            <v>40</v>
          </cell>
          <cell r="J327">
            <v>262080</v>
          </cell>
        </row>
        <row r="328">
          <cell r="B328" t="str">
            <v>ВЫПОЛН.РАБОТЫ</v>
          </cell>
          <cell r="D328">
            <v>1</v>
          </cell>
          <cell r="E328" t="str">
            <v>УПРАВЛЕНИЕ КАПИТАЛЬНОГО СТРОИТЕЛЬСТВА</v>
          </cell>
          <cell r="F328" t="str">
            <v>ЭЛЕКТРОПРОЕКТ</v>
          </cell>
          <cell r="H328">
            <v>40</v>
          </cell>
          <cell r="J328">
            <v>231000</v>
          </cell>
        </row>
        <row r="329">
          <cell r="B329" t="str">
            <v>ОБОРУД</v>
          </cell>
          <cell r="C329" t="str">
            <v>ТРУБЫ СТАЛЬНЫЕ БЕСШОВНЫЕ ГОРЯЧЕ</v>
          </cell>
          <cell r="D329">
            <v>1</v>
          </cell>
          <cell r="E329" t="str">
            <v>УПРАВЛЕНИЕ КАПИТАЛЬНОГО СТРОИТЕЛЬСТВА</v>
          </cell>
          <cell r="F329" t="str">
            <v>ЭЛЕКТРОСТАЛЬ ОАО "ЭЗТМ"</v>
          </cell>
          <cell r="H329">
            <v>40</v>
          </cell>
          <cell r="J329">
            <v>262080</v>
          </cell>
        </row>
        <row r="330">
          <cell r="D330" t="str">
            <v>1 Всего</v>
          </cell>
          <cell r="H330">
            <v>307</v>
          </cell>
          <cell r="J330">
            <v>1976128</v>
          </cell>
        </row>
        <row r="331">
          <cell r="C331" t="str">
            <v>ТРУБЫ СТАЛЬНЫЕ БЕСШОВНЫЕ ГОРЯЧЕ</v>
          </cell>
          <cell r="D331">
            <v>2</v>
          </cell>
          <cell r="E331" t="str">
            <v>УПРАВЛЕНИЕ КАПИТАЛЬНОГО СТРОИТЕЛЬСТВА</v>
          </cell>
          <cell r="H331">
            <v>9.1</v>
          </cell>
          <cell r="J331">
            <v>78200</v>
          </cell>
        </row>
        <row r="332">
          <cell r="B332" t="str">
            <v>ОБОРУД</v>
          </cell>
          <cell r="C332" t="str">
            <v>ТРУБЫ СТАЛЬНЫЕ БЕСШОВНЫЕ ГОРЯЧЕ</v>
          </cell>
          <cell r="D332">
            <v>2</v>
          </cell>
          <cell r="E332" t="str">
            <v>УПРАВЛЕНИЕ КАПИТАЛЬНОГО СТРОИТЕЛЬСТВА</v>
          </cell>
          <cell r="F332" t="str">
            <v>ЕКАТЕРИНБУРГ ОАО "УРАЛЬСКИЙ ЗАВОД ТЯЖЕЛОГО МАШИНОСТРОЕНИЯ"</v>
          </cell>
          <cell r="H332">
            <v>60</v>
          </cell>
          <cell r="J332">
            <v>529704</v>
          </cell>
        </row>
        <row r="333">
          <cell r="B333" t="str">
            <v>ОБОРУД</v>
          </cell>
          <cell r="C333" t="str">
            <v>ТРУБЫ СТАЛЬНЫЕ БЕСШОВНЫЕ ГОРЯЧЕ</v>
          </cell>
          <cell r="D333">
            <v>2</v>
          </cell>
          <cell r="E333" t="str">
            <v>УПРАВЛЕНИЕ КАПИТАЛЬНОГО СТРОИТЕЛЬСТВА</v>
          </cell>
          <cell r="F333" t="str">
            <v>ЕКАТЕРИНБУРГ ОАО "УРАЛЬСКИЙ ЗАВОД ТЯЖЕЛОГО МАШИНОСТРОЕНИЯ"</v>
          </cell>
          <cell r="H333">
            <v>30</v>
          </cell>
          <cell r="J333">
            <v>285228</v>
          </cell>
        </row>
        <row r="334">
          <cell r="D334" t="str">
            <v>2 Всего</v>
          </cell>
          <cell r="H334">
            <v>99.1</v>
          </cell>
          <cell r="J334">
            <v>893132</v>
          </cell>
        </row>
        <row r="335">
          <cell r="C335" t="str">
            <v>ТРУБЫ СТАЛЬНЫЕ БЕСШОВНЫЕ ХОЛОДН</v>
          </cell>
          <cell r="D335">
            <v>5</v>
          </cell>
          <cell r="E335" t="str">
            <v>УПРАВЛЕНИЕ КАПИТАЛЬНОГО СТРОИТЕЛЬСТВА</v>
          </cell>
          <cell r="H335">
            <v>2</v>
          </cell>
          <cell r="J335">
            <v>26400</v>
          </cell>
        </row>
        <row r="336">
          <cell r="D336" t="str">
            <v>5 Всего</v>
          </cell>
          <cell r="H336">
            <v>2</v>
          </cell>
          <cell r="J336">
            <v>26400</v>
          </cell>
        </row>
        <row r="337">
          <cell r="B337" t="str">
            <v>ОБОРУД</v>
          </cell>
          <cell r="C337" t="str">
            <v>ТРУБЫ СТАЛЬНЫЕ ЭЛЕКТРОСВАРНЫЕ П</v>
          </cell>
          <cell r="D337">
            <v>6</v>
          </cell>
          <cell r="E337" t="str">
            <v>УПРАВЛЕНИЕ КАПИТАЛЬНОГО СТРОИТЕЛЬСТВА</v>
          </cell>
          <cell r="F337" t="str">
            <v>ЕКАТЕРИНБУРГ ОАО "УРАЛЬСКИЙ ЗАВОД ТЯЖЕЛОГО МАШИНОСТРОЕНИЯ"</v>
          </cell>
          <cell r="H337">
            <v>28</v>
          </cell>
          <cell r="J337">
            <v>267120</v>
          </cell>
        </row>
        <row r="338">
          <cell r="B338" t="str">
            <v>ОБОРУД</v>
          </cell>
          <cell r="C338" t="str">
            <v>ТРУБЫ СТАЛЬНЫЕ ЭЛЕКТРОСВАРНЫЕ П</v>
          </cell>
          <cell r="D338">
            <v>6</v>
          </cell>
          <cell r="E338" t="str">
            <v>УПРАВЛЕНИЕ КАПИТАЛЬНОГО СТРОИТЕЛЬСТВА</v>
          </cell>
          <cell r="F338" t="str">
            <v>ЕКАТЕРИНБУРГ ОАО "УРАЛЬСКИЙ ЗАВОД ТЯЖЕЛОГО МАШИНОСТРОЕНИЯ"</v>
          </cell>
          <cell r="H338">
            <v>46</v>
          </cell>
          <cell r="J338">
            <v>444525.6</v>
          </cell>
        </row>
        <row r="339">
          <cell r="B339" t="str">
            <v>ОБОРУД</v>
          </cell>
          <cell r="C339" t="str">
            <v>ТРУБЫ СТАЛЬНЫЕ ЭЛЕКТРОСВАРНЫЕ П</v>
          </cell>
          <cell r="D339">
            <v>6</v>
          </cell>
          <cell r="E339" t="str">
            <v>УПРАВЛЕНИЕ КАПИТАЛЬНОГО СТРОИТЕЛЬСТВА</v>
          </cell>
          <cell r="F339" t="str">
            <v>ПКП АНИС</v>
          </cell>
          <cell r="H339">
            <v>63</v>
          </cell>
          <cell r="J339">
            <v>561418.19999999995</v>
          </cell>
        </row>
        <row r="340">
          <cell r="B340" t="str">
            <v>ОБОРУД</v>
          </cell>
          <cell r="D340">
            <v>6</v>
          </cell>
          <cell r="E340" t="str">
            <v>УПРАВЛЕНИЕ КАПИТАЛЬНОГО СТРОИТЕЛЬСТВА</v>
          </cell>
          <cell r="F340" t="str">
            <v>УРАЛ-ХОЛДИНГ-СВ</v>
          </cell>
          <cell r="H340">
            <v>63</v>
          </cell>
          <cell r="J340">
            <v>561418.19999999995</v>
          </cell>
        </row>
        <row r="341">
          <cell r="D341" t="str">
            <v>6 Всего</v>
          </cell>
          <cell r="H341">
            <v>200</v>
          </cell>
          <cell r="J341">
            <v>1834481.9999999998</v>
          </cell>
        </row>
        <row r="342">
          <cell r="B342" t="str">
            <v>ОБОРУД</v>
          </cell>
          <cell r="C342" t="str">
            <v>ТРУБЫ СТАЛЬНЫЕ ВОДОГАЗОПРОВОДНЫ</v>
          </cell>
          <cell r="D342">
            <v>8</v>
          </cell>
          <cell r="E342" t="str">
            <v>УПРАВЛЕНИЕ КАПИТАЛЬНОГО СТРОИТЕЛЬСТВА</v>
          </cell>
          <cell r="F342" t="str">
            <v>ЕКАТЕРИНБУРГ ОАО "УРАЛЬСКИЙ ЗАВОД ТЯЖЕЛОГО МАШИНОСТРОЕНИЯ"</v>
          </cell>
          <cell r="H342">
            <v>50</v>
          </cell>
          <cell r="J342">
            <v>591960</v>
          </cell>
        </row>
        <row r="343">
          <cell r="D343" t="str">
            <v>8 Всего</v>
          </cell>
          <cell r="H343">
            <v>50</v>
          </cell>
          <cell r="J343">
            <v>591960</v>
          </cell>
        </row>
        <row r="344">
          <cell r="B344" t="str">
            <v>ПРОЧИЕ</v>
          </cell>
          <cell r="C344" t="str">
            <v>ТРУБЫ ТОНКОСТЕННЫЕ ЭЛЕКТРОСВАРН</v>
          </cell>
          <cell r="D344">
            <v>9</v>
          </cell>
          <cell r="E344" t="str">
            <v>УПРАВЛЕНИЕ КАПИТАЛЬНОГО СТРОИТЕЛЬСТВА</v>
          </cell>
          <cell r="H344">
            <v>7</v>
          </cell>
          <cell r="J344">
            <v>55000</v>
          </cell>
        </row>
        <row r="345">
          <cell r="D345" t="str">
            <v>9 Всего</v>
          </cell>
          <cell r="H345">
            <v>7</v>
          </cell>
          <cell r="J345">
            <v>55000</v>
          </cell>
        </row>
        <row r="346">
          <cell r="B346" t="str">
            <v>ТРУБНАЯ ЗАГОТОВ</v>
          </cell>
          <cell r="C346" t="str">
            <v>ТРУБЫ СТАЛЬНЫЕ БЕСШОВНЫЕ ГОРЯЧЕ</v>
          </cell>
          <cell r="D346">
            <v>1</v>
          </cell>
          <cell r="E346" t="str">
            <v>УПРАВЛЕНИЕ ПО ПРОИЗВ.И СБЫТУ ПРОДУКЦИИ</v>
          </cell>
          <cell r="F346" t="str">
            <v>АЛМАТЫ ТОО "СТРОЙСЕРВИС"</v>
          </cell>
          <cell r="H346">
            <v>40</v>
          </cell>
          <cell r="J346">
            <v>256128</v>
          </cell>
        </row>
        <row r="347">
          <cell r="B347" t="str">
            <v>ТРУБНАЯ ЗАГОТОВ</v>
          </cell>
          <cell r="C347" t="str">
            <v>ТРУБЫ СТАЛЬНЫЕ БЕСШОВНЫЕ ГОРЯЧЕ</v>
          </cell>
          <cell r="D347">
            <v>1</v>
          </cell>
          <cell r="E347" t="str">
            <v>УПРАВЛЕНИЕ ПО ПРОИЗВ.И СБЫТУ ПРОДУКЦИИ</v>
          </cell>
          <cell r="F347" t="str">
            <v>АНГАРСК ОБЩЕСТВЕННАЯ ОРГАНИЗАЦИЯ "МИР"</v>
          </cell>
          <cell r="H347">
            <v>40</v>
          </cell>
          <cell r="J347">
            <v>262080</v>
          </cell>
        </row>
        <row r="348">
          <cell r="B348" t="str">
            <v>ТРУБНАЯ ЗАГОТОВ</v>
          </cell>
          <cell r="C348" t="str">
            <v>ТРУБЫ СТАЛЬНЫЕ БЕСШОВНЫЕ ГОРЯЧЕ</v>
          </cell>
          <cell r="D348">
            <v>1</v>
          </cell>
          <cell r="E348" t="str">
            <v>УПРАВЛЕНИЕ ПО ПРОИЗВ.И СБЫТУ ПРОДУКЦИИ</v>
          </cell>
          <cell r="F348" t="str">
            <v>АНГАРСК ОБЩЕСТВЕННАЯ ОРГАНИЗАЦИЯ "МИР"</v>
          </cell>
          <cell r="H348">
            <v>40</v>
          </cell>
          <cell r="J348">
            <v>262080</v>
          </cell>
        </row>
        <row r="349">
          <cell r="B349" t="str">
            <v>ТРУБНАЯ ЗАГОТОВ</v>
          </cell>
          <cell r="C349" t="str">
            <v>ТРУБЫ СТАЛЬНЫЕ БЕСШОВНЫЕ ГОРЯЧЕ</v>
          </cell>
          <cell r="D349">
            <v>1</v>
          </cell>
          <cell r="E349" t="str">
            <v>УПРАВЛЕНИЕ ПО ПРОИЗВ.И СБЫТУ ПРОДУКЦИИ</v>
          </cell>
          <cell r="F349" t="str">
            <v>АНГАРСК ОБЩЕСТВЕННАЯ ОРГАНИЗАЦИЯ "МИР"</v>
          </cell>
          <cell r="H349">
            <v>36</v>
          </cell>
          <cell r="J349">
            <v>254491.2</v>
          </cell>
        </row>
        <row r="350">
          <cell r="B350" t="str">
            <v>ПЕРЕДЕЛЬНЫЙ МЕТ</v>
          </cell>
          <cell r="D350">
            <v>1</v>
          </cell>
          <cell r="E350" t="str">
            <v>УПРАВЛЕНИЕ ПО ПРОИЗВ.И СБЫТУ ПРОДУКЦИИ</v>
          </cell>
          <cell r="F350" t="str">
            <v>АРССПЕЦМАШ</v>
          </cell>
          <cell r="H350">
            <v>600</v>
          </cell>
          <cell r="J350">
            <v>3000000</v>
          </cell>
        </row>
        <row r="351">
          <cell r="B351" t="str">
            <v>ДЕНЕЖНАЯ ОПЛАТА</v>
          </cell>
          <cell r="C351" t="str">
            <v>ТРУБЫ СТАЛЬНЫЕ БЕСШОВНЫЕ ГОРЯЧЕ</v>
          </cell>
          <cell r="D351">
            <v>1</v>
          </cell>
          <cell r="E351" t="str">
            <v>УПРАВЛЕНИЕ ПО ПРОИЗВ.И СБЫТУ ПРОДУКЦИИ</v>
          </cell>
          <cell r="F351" t="str">
            <v>ВОЛГОГРАД ЗАО ТОРГОВЫЙ ДОМ "ВОЛГОГРАДСКИЙ ЗАВОД БУРОВОЙ ТЕХНИКИ"</v>
          </cell>
          <cell r="H351">
            <v>10</v>
          </cell>
          <cell r="J351">
            <v>70297</v>
          </cell>
        </row>
        <row r="352">
          <cell r="B352" t="str">
            <v>ДЕНЕЖНАЯ ОПЛАТА</v>
          </cell>
          <cell r="C352" t="str">
            <v>ТРУБЫ СТАЛЬНЫЕ БЕСШОВНЫЕ ГОРЯЧЕ</v>
          </cell>
          <cell r="D352">
            <v>1</v>
          </cell>
          <cell r="E352" t="str">
            <v>УПРАВЛЕНИЕ ПО ПРОИЗВ.И СБЫТУ ПРОДУКЦИИ</v>
          </cell>
          <cell r="F352" t="str">
            <v>ВОЛГОГРАД ОАО "ВОЛГОГРАДНЕФТЕМАШ"</v>
          </cell>
          <cell r="H352">
            <v>30</v>
          </cell>
          <cell r="J352">
            <v>229464</v>
          </cell>
        </row>
        <row r="353">
          <cell r="B353" t="str">
            <v>ДЕНЕЖНАЯ ОПЛАТА</v>
          </cell>
          <cell r="C353" t="str">
            <v>ТРУБЫ СТАЛЬНЫЕ БЕСШОВНЫЕ ГОРЯЧЕ</v>
          </cell>
          <cell r="D353">
            <v>1</v>
          </cell>
          <cell r="E353" t="str">
            <v>УПРАВЛЕНИЕ ПО ПРОИЗВ.И СБЫТУ ПРОДУКЦИИ</v>
          </cell>
          <cell r="F353" t="str">
            <v>ВОЛЖСКИЙ ОАО "ВОЛТАЙР"</v>
          </cell>
          <cell r="H353">
            <v>18</v>
          </cell>
          <cell r="J353">
            <v>124308</v>
          </cell>
        </row>
        <row r="354">
          <cell r="B354" t="str">
            <v>ТРУБНАЯ ЗАГОТОВ</v>
          </cell>
          <cell r="C354" t="str">
            <v>ТРУБЫ СТАЛЬНЫЕ БЕСШОВНЫЕ ГОРЯЧЕ</v>
          </cell>
          <cell r="D354">
            <v>1</v>
          </cell>
          <cell r="E354" t="str">
            <v>УПРАВЛЕНИЕ ПО ПРОИЗВ.И СБЫТУ ПРОДУКЦИИ</v>
          </cell>
          <cell r="F354" t="str">
            <v>ВОСХОД ООО "ВОСХОД ОЙЛ ИНВЕСТ"</v>
          </cell>
          <cell r="H354">
            <v>200</v>
          </cell>
          <cell r="J354">
            <v>4501920</v>
          </cell>
        </row>
        <row r="355">
          <cell r="B355" t="str">
            <v>ТРУБНАЯ ЗАГОТОВ</v>
          </cell>
          <cell r="C355" t="str">
            <v>ТРУБЫ СТАЛЬНЫЕ БЕСШОВНЫЕ ГОРЯЧЕ</v>
          </cell>
          <cell r="D355">
            <v>1</v>
          </cell>
          <cell r="E355" t="str">
            <v>УПРАВЛЕНИЕ ПО ПРОИЗВ.И СБЫТУ ПРОДУКЦИИ</v>
          </cell>
          <cell r="F355" t="str">
            <v>ВОСХОД ООО "ВОСХОД ОЙЛ ИНВЕСТ"</v>
          </cell>
          <cell r="H355">
            <v>40</v>
          </cell>
          <cell r="J355">
            <v>262080</v>
          </cell>
        </row>
        <row r="356">
          <cell r="B356" t="str">
            <v>ШТРИПС</v>
          </cell>
          <cell r="C356" t="str">
            <v>ТРУБЫ СТАЛЬНЫЕ БЕСШОВНЫЕ ГОРЯЧЕ</v>
          </cell>
          <cell r="D356">
            <v>1</v>
          </cell>
          <cell r="E356" t="str">
            <v>УПРАВЛЕНИЕ ПО ПРОИЗВ.И СБЫТУ ПРОДУКЦИИ</v>
          </cell>
          <cell r="F356" t="str">
            <v>ГОРНО-АЛТАЙСК ЗАО "ТРАНСМЕТ"</v>
          </cell>
          <cell r="H356">
            <v>45</v>
          </cell>
          <cell r="J356">
            <v>294840</v>
          </cell>
        </row>
        <row r="357">
          <cell r="B357" t="str">
            <v>ШТРИПС</v>
          </cell>
          <cell r="C357" t="str">
            <v>ТРУБЫ СТАЛЬНЫЕ БЕСШОВНЫЕ ГОРЯЧЕ</v>
          </cell>
          <cell r="D357">
            <v>1</v>
          </cell>
          <cell r="E357" t="str">
            <v>УПРАВЛЕНИЕ ПО ПРОИЗВ.И СБЫТУ ПРОДУКЦИИ</v>
          </cell>
          <cell r="F357" t="str">
            <v>ГОРНО-АЛТАЙСК ЗАО "ТРАНСМЕТ"</v>
          </cell>
          <cell r="H357">
            <v>34</v>
          </cell>
          <cell r="J357">
            <v>242311.2</v>
          </cell>
        </row>
        <row r="358">
          <cell r="B358" t="str">
            <v>ШТРИПС</v>
          </cell>
          <cell r="C358" t="str">
            <v>ТРУБЫ СТАЛЬНЫЕ БЕСШОВНЫЕ ГОРЯЧЕ</v>
          </cell>
          <cell r="D358">
            <v>1</v>
          </cell>
          <cell r="E358" t="str">
            <v>УПРАВЛЕНИЕ ПО ПРОИЗВ.И СБЫТУ ПРОДУКЦИИ</v>
          </cell>
          <cell r="F358" t="str">
            <v>ГОРНО-АЛТАЙСК ООО "СЕВЕРСТАЛЬ-ШТРИПС-ЭНЕРГО"</v>
          </cell>
          <cell r="H358">
            <v>100</v>
          </cell>
          <cell r="J358">
            <v>531840</v>
          </cell>
        </row>
        <row r="359">
          <cell r="B359" t="str">
            <v>ШТРИПС</v>
          </cell>
          <cell r="C359" t="str">
            <v>ТРУБЫ СТАЛЬНЫЕ БЕСШОВНЫЕ ГОРЯЧЕ</v>
          </cell>
          <cell r="D359">
            <v>1</v>
          </cell>
          <cell r="E359" t="str">
            <v>УПРАВЛЕНИЕ ПО ПРОИЗВ.И СБЫТУ ПРОДУКЦИИ</v>
          </cell>
          <cell r="F359" t="str">
            <v>ГОРНО-АЛТАЙСК ООО "СЕВЕРСТАЛЬ-ШТРИПС-ЭНЕРГО"</v>
          </cell>
          <cell r="H359">
            <v>100</v>
          </cell>
          <cell r="J359">
            <v>578520</v>
          </cell>
        </row>
        <row r="360">
          <cell r="B360" t="str">
            <v>ШТРИПС</v>
          </cell>
          <cell r="C360" t="str">
            <v>ТРУБЫ СТАЛЬНЫЕ БЕСШОВНЫЕ ГОРЯЧЕ</v>
          </cell>
          <cell r="D360">
            <v>1</v>
          </cell>
          <cell r="E360" t="str">
            <v>УПРАВЛЕНИЕ ПО ПРОИЗВ.И СБЫТУ ПРОДУКЦИИ</v>
          </cell>
          <cell r="F360" t="str">
            <v>ГОРНО-АЛТАЙСК ООО "СЕВЕРСТАЛЬ-ШТРИПС-ЭНЕРГО"</v>
          </cell>
          <cell r="H360">
            <v>80</v>
          </cell>
          <cell r="J360">
            <v>432407.03999999998</v>
          </cell>
        </row>
        <row r="361">
          <cell r="B361" t="str">
            <v>ТРУБНАЯ ЗАГОТОВ</v>
          </cell>
          <cell r="C361" t="str">
            <v>ТРУБЫ СТАЛЬНЫЕ БЕСШОВНЫЕ ГОРЯЧЕ</v>
          </cell>
          <cell r="D361">
            <v>1</v>
          </cell>
          <cell r="E361" t="str">
            <v>УПРАВЛЕНИЕ ПО ПРОИЗВ.И СБЫТУ ПРОДУКЦИИ</v>
          </cell>
          <cell r="F361" t="str">
            <v>ЕКАТЕРИНБУРГ ООО "ТЕМЕРСО"</v>
          </cell>
          <cell r="H361">
            <v>32</v>
          </cell>
          <cell r="J361">
            <v>230934.53</v>
          </cell>
        </row>
        <row r="362">
          <cell r="B362" t="str">
            <v>ТРУБНАЯ ЗАГОТОВ</v>
          </cell>
          <cell r="C362" t="str">
            <v>ТРУБЫ СТАЛЬНЫЕ БЕСШОВНЫЕ ГОРЯЧЕ</v>
          </cell>
          <cell r="D362">
            <v>1</v>
          </cell>
          <cell r="E362" t="str">
            <v>УПРАВЛЕНИЕ ПО ПРОИЗВ.И СБЫТУ ПРОДУКЦИИ</v>
          </cell>
          <cell r="F362" t="str">
            <v>ЕКАТЕРИНБУРГ ООО "ТЕМЕРСО"</v>
          </cell>
          <cell r="H362">
            <v>80</v>
          </cell>
          <cell r="J362">
            <v>524160</v>
          </cell>
        </row>
        <row r="363">
          <cell r="B363" t="str">
            <v>ПОКОВКА</v>
          </cell>
          <cell r="C363" t="str">
            <v>ТРУБЫ СТАЛЬНЫЕ БЕСШОВНЫЕ ГОРЯЧЕ</v>
          </cell>
          <cell r="D363">
            <v>1</v>
          </cell>
          <cell r="E363" t="str">
            <v>УПРАВЛЕНИЕ ПО ПРОИЗВ.И СБЫТУ ПРОДУКЦИИ</v>
          </cell>
          <cell r="F363" t="str">
            <v>КАРТАЛЫ ЗАО "БОН"</v>
          </cell>
          <cell r="H363">
            <v>40</v>
          </cell>
          <cell r="J363">
            <v>260304</v>
          </cell>
        </row>
        <row r="364">
          <cell r="B364" t="str">
            <v>ДЕНЕЖНАЯ ОПЛАТА</v>
          </cell>
          <cell r="C364" t="str">
            <v>ТРУБЫ СТАЛЬНЫЕ БЕСШОВНЫЕ ГОРЯЧЕ</v>
          </cell>
          <cell r="D364">
            <v>1</v>
          </cell>
          <cell r="E364" t="str">
            <v>УПРАВЛЕНИЕ ПО ПРОИЗВ.И СБЫТУ ПРОДУКЦИИ</v>
          </cell>
          <cell r="F364" t="str">
            <v>КОРКИНО ДОЧЕРНЕЕ ПРЕДПРИЯТИЕ "ВИКТОРИЯ" ЧАСТНОГО ПРЕДПРИЯТИЯ ФИРМЫ "ЩЕПОВСКИХ ВИ</v>
          </cell>
          <cell r="H364">
            <v>80</v>
          </cell>
          <cell r="J364">
            <v>524160</v>
          </cell>
        </row>
        <row r="365">
          <cell r="B365" t="str">
            <v>ДЕНЕЖНАЯ ОПЛАТА</v>
          </cell>
          <cell r="C365" t="str">
            <v>ТРУБЫ СТАЛЬНЫЕ БЕСШОВНЫЕ ГОРЯЧЕ</v>
          </cell>
          <cell r="D365">
            <v>1</v>
          </cell>
          <cell r="E365" t="str">
            <v>УПРАВЛЕНИЕ ПО ПРОИЗВ.И СБЫТУ ПРОДУКЦИИ</v>
          </cell>
          <cell r="F365" t="str">
            <v>ЛИПЕЦК ОАО "НОВОЛИПЕЦКИЙ МЕТАЛЛУРГИЧЕСКИЙ КОМБИНАТ"</v>
          </cell>
          <cell r="H365">
            <v>40</v>
          </cell>
          <cell r="J365">
            <v>250000</v>
          </cell>
        </row>
        <row r="366">
          <cell r="B366" t="str">
            <v>ДЕНЕЖНАЯ ОПЛАТА</v>
          </cell>
          <cell r="C366" t="str">
            <v>ТРУБЫ СТАЛЬНЫЕ БЕСШОВНЫЕ ГОРЯЧЕ</v>
          </cell>
          <cell r="D366">
            <v>1</v>
          </cell>
          <cell r="E366" t="str">
            <v>УПРАВЛЕНИЕ ПО ПРОИЗВ.И СБЫТУ ПРОДУКЦИИ</v>
          </cell>
          <cell r="F366" t="str">
            <v>ЛИПЕЦК ОАО "НОВОЛИПЕЦКИЙ МЕТАЛЛУРГИЧЕСКИЙ КОМБИНАТ"</v>
          </cell>
          <cell r="H366">
            <v>34</v>
          </cell>
          <cell r="J366">
            <v>250000</v>
          </cell>
        </row>
        <row r="367">
          <cell r="B367" t="str">
            <v>ТРУБНАЯ ЗАГОТОВ</v>
          </cell>
          <cell r="C367" t="str">
            <v>ТРУБЫ СТАЛЬНЫЕ БЕСШОВНЫЕ ГОРЯЧЕ</v>
          </cell>
          <cell r="D367">
            <v>1</v>
          </cell>
          <cell r="E367" t="str">
            <v>УПРАВЛЕНИЕ ПО ПРОИЗВ.И СБЫТУ ПРОДУКЦИИ</v>
          </cell>
          <cell r="F367" t="str">
            <v>МОСКВА ЗАО "БОРЕЙ"</v>
          </cell>
          <cell r="H367">
            <v>80</v>
          </cell>
          <cell r="J367">
            <v>554880</v>
          </cell>
        </row>
        <row r="368">
          <cell r="B368" t="str">
            <v>ТРУБНАЯ ЗАГОТОВ</v>
          </cell>
          <cell r="C368" t="str">
            <v>ТРУБЫ СТАЛЬНЫЕ БЕСШОВНЫЕ ГОРЯЧЕ</v>
          </cell>
          <cell r="D368">
            <v>1</v>
          </cell>
          <cell r="E368" t="str">
            <v>УПРАВЛЕНИЕ ПО ПРОИЗВ.И СБЫТУ ПРОДУКЦИИ</v>
          </cell>
          <cell r="F368" t="str">
            <v>МОСКВА ЗАО "БОРЕЙ"</v>
          </cell>
          <cell r="H368">
            <v>40</v>
          </cell>
          <cell r="J368">
            <v>262080</v>
          </cell>
        </row>
        <row r="369">
          <cell r="B369" t="str">
            <v>ТРУБНАЯ ЗАГОТОВ</v>
          </cell>
          <cell r="C369" t="str">
            <v>ТРУБЫ СТАЛЬНЫЕ БЕСШОВНЫЕ ГОРЯЧЕ</v>
          </cell>
          <cell r="D369">
            <v>1</v>
          </cell>
          <cell r="E369" t="str">
            <v>УПРАВЛЕНИЕ ПО ПРОИЗВ.И СБЫТУ ПРОДУКЦИИ</v>
          </cell>
          <cell r="F369" t="str">
            <v>МОСКВА ЗАО "БОРЕЙ"</v>
          </cell>
          <cell r="H369">
            <v>45</v>
          </cell>
          <cell r="J369">
            <v>292842</v>
          </cell>
        </row>
        <row r="370">
          <cell r="B370" t="str">
            <v>ТРУБНАЯ ЗАГОТОВ</v>
          </cell>
          <cell r="C370" t="str">
            <v>ТРУБЫ СТАЛЬНЫЕ БЕСШОВНЫЕ ГОРЯЧЕ</v>
          </cell>
          <cell r="D370">
            <v>1</v>
          </cell>
          <cell r="E370" t="str">
            <v>УПРАВЛЕНИЕ ПО ПРОИЗВ.И СБЫТУ ПРОДУКЦИИ</v>
          </cell>
          <cell r="F370" t="str">
            <v>МОСКВА ЗАО "РЕПРОМЕТ"</v>
          </cell>
          <cell r="H370">
            <v>45</v>
          </cell>
          <cell r="J370">
            <v>294840</v>
          </cell>
        </row>
        <row r="371">
          <cell r="B371" t="str">
            <v>ДЕНЕЖНАЯ ОПЛАТА</v>
          </cell>
          <cell r="C371" t="str">
            <v>ТРУБЫ СТАЛЬНЫЕ БЕСШОВНЫЕ ГОРЯЧЕ</v>
          </cell>
          <cell r="D371">
            <v>1</v>
          </cell>
          <cell r="E371" t="str">
            <v>УПРАВЛЕНИЕ ПО ПРОИЗВ.И СБЫТУ ПРОДУКЦИИ</v>
          </cell>
          <cell r="F371" t="str">
            <v>МОСКВА ЗАО "ЦЕНТРОСОЛЬ"</v>
          </cell>
          <cell r="H371">
            <v>40</v>
          </cell>
          <cell r="J371">
            <v>259104</v>
          </cell>
        </row>
        <row r="372">
          <cell r="B372" t="str">
            <v>ДЕНЕЖНАЯ ОПЛАТА</v>
          </cell>
          <cell r="C372" t="str">
            <v>ТРУБЫ СТАЛЬНЫЕ БЕСШОВНЫЕ ГОРЯЧЕ</v>
          </cell>
          <cell r="D372">
            <v>1</v>
          </cell>
          <cell r="E372" t="str">
            <v>УПРАВЛЕНИЕ ПО ПРОИЗВ.И СБЫТУ ПРОДУКЦИИ</v>
          </cell>
          <cell r="F372" t="str">
            <v>МОСКВА ЗАО "ЦЕНТРОСОЛЬ"</v>
          </cell>
          <cell r="H372">
            <v>40</v>
          </cell>
          <cell r="J372">
            <v>262080</v>
          </cell>
        </row>
        <row r="373">
          <cell r="B373" t="str">
            <v>ДЕНЕЖНАЯ ОПЛАТА</v>
          </cell>
          <cell r="C373" t="str">
            <v>ТРУБЫ СТАЛЬНЫЕ БЕСШОВНЫЕ ГОРЯЧЕ</v>
          </cell>
          <cell r="D373">
            <v>1</v>
          </cell>
          <cell r="E373" t="str">
            <v>УПРАВЛЕНИЕ ПО ПРОИЗВ.И СБЫТУ ПРОДУКЦИИ</v>
          </cell>
          <cell r="F373" t="str">
            <v>МОСКВА ЗАО "ЦЕНТРОСОЛЬ"</v>
          </cell>
          <cell r="H373">
            <v>40</v>
          </cell>
          <cell r="J373">
            <v>255072</v>
          </cell>
        </row>
        <row r="374">
          <cell r="B374" t="str">
            <v>ДЕНЕЖНАЯ ОПЛАТА</v>
          </cell>
          <cell r="C374" t="str">
            <v>ТРУБЫ СТАЛЬНЫЕ БЕСШОВНЫЕ ГОРЯЧЕ</v>
          </cell>
          <cell r="D374">
            <v>1</v>
          </cell>
          <cell r="E374" t="str">
            <v>УПРАВЛЕНИЕ ПО ПРОИЗВ.И СБЫТУ ПРОДУКЦИИ</v>
          </cell>
          <cell r="F374" t="str">
            <v>МОСКВА ЗАО "ЦЕНТРОСОЛЬ"</v>
          </cell>
          <cell r="H374">
            <v>80</v>
          </cell>
          <cell r="J374">
            <v>508800</v>
          </cell>
        </row>
        <row r="375">
          <cell r="B375" t="str">
            <v>ТРУБНАЯ ЗАГОТОВ</v>
          </cell>
          <cell r="C375" t="str">
            <v>ТРУБЫ СТАЛЬНЫЕ БЕСШОВНЫЕ ГОРЯЧЕ</v>
          </cell>
          <cell r="D375">
            <v>1</v>
          </cell>
          <cell r="E375" t="str">
            <v>УПРАВЛЕНИЕ ПО ПРОИЗВ.И СБЫТУ ПРОДУКЦИИ</v>
          </cell>
          <cell r="F375" t="str">
            <v>МОСКВА ЗАО "ЭНЕРГОСНАБСЕРВИС"</v>
          </cell>
          <cell r="H375">
            <v>80</v>
          </cell>
          <cell r="J375">
            <v>524160</v>
          </cell>
        </row>
        <row r="376">
          <cell r="B376" t="str">
            <v>ТРУБНАЯ ЗАГОТОВ</v>
          </cell>
          <cell r="C376" t="str">
            <v>ТРУБЫ СТАЛЬНЫЕ БЕСШОВНЫЕ ГОРЯЧЕ</v>
          </cell>
          <cell r="D376">
            <v>1</v>
          </cell>
          <cell r="E376" t="str">
            <v>УПРАВЛЕНИЕ ПО ПРОИЗВ.И СБЫТУ ПРОДУКЦИИ</v>
          </cell>
          <cell r="F376" t="str">
            <v>МОСКВА ЗАО "ЭНЕРГОСНАБСЕРВИС"</v>
          </cell>
          <cell r="H376">
            <v>40</v>
          </cell>
          <cell r="J376">
            <v>262080</v>
          </cell>
        </row>
        <row r="377">
          <cell r="B377" t="str">
            <v>ТРУБНАЯ ЗАГОТОВ</v>
          </cell>
          <cell r="C377" t="str">
            <v>ТРУБЫ СТАЛЬНЫЕ БЕСШОВНЫЕ ГОРЯЧЕ</v>
          </cell>
          <cell r="D377">
            <v>1</v>
          </cell>
          <cell r="E377" t="str">
            <v>УПРАВЛЕНИЕ ПО ПРОИЗВ.И СБЫТУ ПРОДУКЦИИ</v>
          </cell>
          <cell r="F377" t="str">
            <v>МОСКВА ЗАО "ЭНЕРГОСНАБСЕРВИС"</v>
          </cell>
          <cell r="H377">
            <v>73</v>
          </cell>
          <cell r="J377">
            <v>520256.4</v>
          </cell>
        </row>
        <row r="378">
          <cell r="B378" t="str">
            <v>ТРУБНАЯ ЗАГОТОВ</v>
          </cell>
          <cell r="C378" t="str">
            <v>ТРУБЫ СТАЛЬНЫЕ БЕСШОВНЫЕ ГОРЯЧЕ</v>
          </cell>
          <cell r="D378">
            <v>1</v>
          </cell>
          <cell r="E378" t="str">
            <v>УПРАВЛЕНИЕ ПО ПРОИЗВ.И СБЫТУ ПРОДУКЦИИ</v>
          </cell>
          <cell r="F378" t="str">
            <v>МОСКВА ОАО "ИНТЕРУРАЛ"</v>
          </cell>
          <cell r="H378">
            <v>120</v>
          </cell>
          <cell r="J378">
            <v>780912</v>
          </cell>
        </row>
        <row r="379">
          <cell r="B379" t="str">
            <v>ТРУБНАЯ ЗАГОТОВ</v>
          </cell>
          <cell r="C379" t="str">
            <v>ТРУБЫ СТАЛЬНЫЕ БЕСШОВНЫЕ ГОРЯЧЕ</v>
          </cell>
          <cell r="D379">
            <v>1</v>
          </cell>
          <cell r="E379" t="str">
            <v>УПРАВЛЕНИЕ ПО ПРОИЗВ.И СБЫТУ ПРОДУКЦИИ</v>
          </cell>
          <cell r="F379" t="str">
            <v>МОСКВА ОАО "ИНТЕРУРАЛ"</v>
          </cell>
          <cell r="H379">
            <v>80</v>
          </cell>
          <cell r="J379">
            <v>512256</v>
          </cell>
        </row>
        <row r="380">
          <cell r="B380" t="str">
            <v>ДЕНЕЖНАЯ ОПЛАТА</v>
          </cell>
          <cell r="C380" t="str">
            <v>ТРУБЫ СТАЛЬНЫЕ БЕСШОВНЫЕ ГОРЯЧЕ</v>
          </cell>
          <cell r="D380">
            <v>1</v>
          </cell>
          <cell r="E380" t="str">
            <v>УПРАВЛЕНИЕ ПО ПРОИЗВ.И СБЫТУ ПРОДУКЦИИ</v>
          </cell>
          <cell r="F380" t="str">
            <v>НИЖНИЙ ТАГИЛ ГУП ПО "УРАЛВАГОНЗАВОД ИМ.Ф.Э. ДЗЕРЖИНСКОГО"</v>
          </cell>
          <cell r="H380">
            <v>60</v>
          </cell>
          <cell r="J380">
            <v>1249538</v>
          </cell>
        </row>
        <row r="381">
          <cell r="B381" t="str">
            <v>ПЕРЕДЕЛЬНЫЙ МЕТ</v>
          </cell>
          <cell r="C381" t="str">
            <v>ТРУБЫ СТАЛЬНЫЕ БЕСШОВНЫЕ ГОРЯЧЕ</v>
          </cell>
          <cell r="D381">
            <v>1</v>
          </cell>
          <cell r="E381" t="str">
            <v>УПРАВЛЕНИЕ ПО ПРОИЗВ.И СБЫТУ ПРОДУКЦИИ</v>
          </cell>
          <cell r="F381" t="str">
            <v>ОЗЕРСК ЗАО ТОРГОВЫЙ ДОМ "ЧЕЛЯБИНСК-РЕГИОН"</v>
          </cell>
          <cell r="H381">
            <v>40</v>
          </cell>
          <cell r="J381">
            <v>262080</v>
          </cell>
        </row>
        <row r="382">
          <cell r="B382" t="str">
            <v>ПЕРЕДЕЛЬНЫЙ МЕТ</v>
          </cell>
          <cell r="C382" t="str">
            <v>ТРУБЫ СТАЛЬНЫЕ БЕСШОВНЫЕ ГОРЯЧЕ</v>
          </cell>
          <cell r="D382">
            <v>1</v>
          </cell>
          <cell r="E382" t="str">
            <v>УПРАВЛЕНИЕ ПО ПРОИЗВ.И СБЫТУ ПРОДУКЦИИ</v>
          </cell>
          <cell r="F382" t="str">
            <v>ОЗЕРСК ЗАО ТОРГОВЫЙ ДОМ "ЧЕЛЯБИНСК-РЕГИОН"</v>
          </cell>
          <cell r="H382">
            <v>32</v>
          </cell>
          <cell r="J382">
            <v>228057.60000000001</v>
          </cell>
        </row>
        <row r="383">
          <cell r="B383" t="str">
            <v>ДЕНЕЖНАЯ ОПЛАТА</v>
          </cell>
          <cell r="C383" t="str">
            <v>ТРУБЫ СТАЛЬНЫЕ БЕСШОВНЫЕ ГОРЯЧЕ</v>
          </cell>
          <cell r="D383">
            <v>1</v>
          </cell>
          <cell r="E383" t="str">
            <v>УПРАВЛЕНИЕ ПО ПРОИЗВ.И СБЫТУ ПРОДУКЦИИ</v>
          </cell>
          <cell r="F383" t="str">
            <v>ОМСК ФИЛИАЛ "ОМСКЭНЕРГОСНАБ" ОАО АК "ОМСКЭНЕРГО"</v>
          </cell>
          <cell r="H383">
            <v>360</v>
          </cell>
          <cell r="J383">
            <v>2342952</v>
          </cell>
        </row>
        <row r="384">
          <cell r="B384" t="str">
            <v>ДЕНЕЖНАЯ ОПЛАТА</v>
          </cell>
          <cell r="D384">
            <v>1</v>
          </cell>
          <cell r="E384" t="str">
            <v>УПРАВЛЕНИЕ ПО ПРОИЗВ.И СБЫТУ ПРОДУКЦИИ</v>
          </cell>
          <cell r="F384" t="str">
            <v>ООО"КОМАТЕК-УРАЛ"</v>
          </cell>
          <cell r="H384">
            <v>120</v>
          </cell>
          <cell r="J384">
            <v>2345414</v>
          </cell>
        </row>
        <row r="385">
          <cell r="B385" t="str">
            <v>ДЕНЕЖНАЯ ОПЛАТА</v>
          </cell>
          <cell r="C385" t="str">
            <v>ТРУБЫ СТАЛЬНЫЕ БЕСШОВНЫЕ ГОРЯЧЕ</v>
          </cell>
          <cell r="D385">
            <v>1</v>
          </cell>
          <cell r="E385" t="str">
            <v>УПРАВЛЕНИЕ ПО ПРОИЗВ.И СБЫТУ ПРОДУКЦИИ</v>
          </cell>
          <cell r="F385" t="str">
            <v>ПЕРМЬ ЗАО "ГОРТЕХМЕТ"</v>
          </cell>
          <cell r="H385">
            <v>25</v>
          </cell>
          <cell r="J385">
            <v>163800</v>
          </cell>
        </row>
        <row r="386">
          <cell r="B386" t="str">
            <v>ДЕНЕЖНАЯ ОПЛАТА</v>
          </cell>
          <cell r="C386" t="str">
            <v>ТРУБЫ СТАЛЬНЫЕ БЕСШОВНЫЕ ГОРЯЧЕ</v>
          </cell>
          <cell r="D386">
            <v>1</v>
          </cell>
          <cell r="E386" t="str">
            <v>УПРАВЛЕНИЕ ПО ПРОИЗВ.И СБЫТУ ПРОДУКЦИИ</v>
          </cell>
          <cell r="F386" t="str">
            <v>ПЕРМЬ ЗАО "ГОРТЕХМЕТ"</v>
          </cell>
          <cell r="H386">
            <v>20</v>
          </cell>
          <cell r="J386">
            <v>128064</v>
          </cell>
        </row>
        <row r="387">
          <cell r="B387" t="str">
            <v>ТРУБНАЯ ЗАГОТОВ</v>
          </cell>
          <cell r="C387" t="str">
            <v>ТРУБЫ СТАЛЬНЫЕ БЕСШОВНЫЕ ГОРЯЧЕ</v>
          </cell>
          <cell r="D387">
            <v>1</v>
          </cell>
          <cell r="E387" t="str">
            <v>УПРАВЛЕНИЕ ПО ПРОИЗВ.И СБЫТУ ПРОДУКЦИИ</v>
          </cell>
          <cell r="F387" t="str">
            <v>ПЕРМЬ ЗАО МЕТАЛЛУРГИЧЕСКИЙ ЗАВОД "КАМАСТАЛЬ"</v>
          </cell>
          <cell r="H387">
            <v>32</v>
          </cell>
          <cell r="J387">
            <v>226214.39999999999</v>
          </cell>
        </row>
        <row r="388">
          <cell r="B388" t="str">
            <v>ТРУБНАЯ ЗАГОТОВ</v>
          </cell>
          <cell r="C388" t="str">
            <v>ТРУБЫ СТАЛЬНЫЕ БЕСШОВНЫЕ ГОРЯЧЕ</v>
          </cell>
          <cell r="D388">
            <v>1</v>
          </cell>
          <cell r="E388" t="str">
            <v>УПРАВЛЕНИЕ ПО ПРОИЗВ.И СБЫТУ ПРОДУКЦИИ</v>
          </cell>
          <cell r="F388" t="str">
            <v>ПЕРМЬ ЗАО МЕТАЛЛУРГИЧЕСКИЙ ЗАВОД "КАМАСТАЛЬ"</v>
          </cell>
          <cell r="H388">
            <v>40</v>
          </cell>
          <cell r="J388">
            <v>262080</v>
          </cell>
        </row>
        <row r="389">
          <cell r="B389" t="str">
            <v>ТРУБНАЯ ЗАГОТОВ</v>
          </cell>
          <cell r="C389" t="str">
            <v>ТРУБЫ СТАЛЬНЫЕ БЕСШОВНЫЕ ГОРЯЧЕ</v>
          </cell>
          <cell r="D389">
            <v>1</v>
          </cell>
          <cell r="E389" t="str">
            <v>УПРАВЛЕНИЕ ПО ПРОИЗВ.И СБЫТУ ПРОДУКЦИИ</v>
          </cell>
          <cell r="F389" t="str">
            <v>ПЕРМЬ ЗАО МЕТАЛЛУРГИЧЕСКИЙ ЗАВОД "КАМАСТАЛЬ"</v>
          </cell>
          <cell r="H389">
            <v>32</v>
          </cell>
          <cell r="J389">
            <v>228057.60000000001</v>
          </cell>
        </row>
        <row r="390">
          <cell r="B390" t="str">
            <v>ДЕНЕЖНАЯ ОПЛАТА</v>
          </cell>
          <cell r="D390">
            <v>1</v>
          </cell>
          <cell r="E390" t="str">
            <v>УПРАВЛЕНИЕ ПО ПРОИЗВ.И СБЫТУ ПРОДУКЦИИ</v>
          </cell>
          <cell r="F390" t="str">
            <v>РОСНЕФТЬ</v>
          </cell>
          <cell r="H390">
            <v>200</v>
          </cell>
          <cell r="J390">
            <v>1209000</v>
          </cell>
        </row>
        <row r="391">
          <cell r="B391" t="str">
            <v>ПЕРЕДЕЛЬНЫЙ МЕТ</v>
          </cell>
          <cell r="C391" t="str">
            <v>ТРУБЫ СТАЛЬНЫЕ БЕСШОВНЫЕ ГОРЯЧЕ</v>
          </cell>
          <cell r="D391">
            <v>1</v>
          </cell>
          <cell r="E391" t="str">
            <v>УПРАВЛЕНИЕ ПО ПРОИЗВ.И СБЫТУ ПРОДУКЦИИ</v>
          </cell>
          <cell r="F391" t="str">
            <v>СНЕЖИНСК ЗАО "МАРКЕТИНГОВЫЙ ЦЕНТР АС "ТЕПЛОСТРОЙ"</v>
          </cell>
          <cell r="H391">
            <v>50</v>
          </cell>
          <cell r="J391">
            <v>2056500</v>
          </cell>
        </row>
        <row r="392">
          <cell r="B392" t="str">
            <v>ДЕНЕЖНАЯ ОПЛАТА</v>
          </cell>
          <cell r="C392" t="str">
            <v>ТРУБЫ СТАЛЬНЫЕ БЕСШОВНЫЕ ГОРЯЧЕ</v>
          </cell>
          <cell r="D392">
            <v>1</v>
          </cell>
          <cell r="E392" t="str">
            <v>УПРАВЛЕНИЕ ПО ПРОИЗВ.И СБЫТУ ПРОДУКЦИИ</v>
          </cell>
          <cell r="F392" t="str">
            <v>СТЕРЛИТАМАК АООТ "КРАСНЫЙ ПРОЛЕТАРИЙ"</v>
          </cell>
          <cell r="H392">
            <v>10</v>
          </cell>
          <cell r="J392">
            <v>68772</v>
          </cell>
        </row>
        <row r="393">
          <cell r="B393" t="str">
            <v>ДЕНЕЖНАЯ ОПЛАТА</v>
          </cell>
          <cell r="C393" t="str">
            <v>ТРУБЫ СТАЛЬНЫЕ БЕСШОВНЫЕ ГОРЯЧЕ</v>
          </cell>
          <cell r="D393">
            <v>1</v>
          </cell>
          <cell r="E393" t="str">
            <v>УПРАВЛЕНИЕ ПО ПРОИЗВ.И СБЫТУ ПРОДУКЦИИ</v>
          </cell>
          <cell r="F393" t="str">
            <v>СУРГУТ ОАО "СУРГУТНЕФТЕГАЗ"</v>
          </cell>
          <cell r="H393">
            <v>1500</v>
          </cell>
          <cell r="J393">
            <v>12800000</v>
          </cell>
        </row>
        <row r="394">
          <cell r="B394" t="str">
            <v>ПЕРЕДЕЛЬНЫЙ МЕТ</v>
          </cell>
          <cell r="C394" t="str">
            <v>ТРУБЫ СТАЛЬНЫЕ БЕСШОВНЫЕ ГОРЯЧЕ</v>
          </cell>
          <cell r="D394">
            <v>1</v>
          </cell>
          <cell r="E394" t="str">
            <v>УПРАВЛЕНИЕ ПО ПРОИЗВ.И СБЫТУ ПРОДУКЦИИ</v>
          </cell>
          <cell r="F394" t="str">
            <v>ТАГАНРОГ ОАО ТАГАНРОГСКИЙ КОТЛОСТРОИТЕЛЬНЫЙ ЗАВОД "КРАСНЫЙ КОТЕЛЬЩИК"</v>
          </cell>
          <cell r="H394">
            <v>50</v>
          </cell>
          <cell r="J394">
            <v>985260</v>
          </cell>
        </row>
        <row r="395">
          <cell r="B395" t="str">
            <v>ПЕРЕДЕЛЬНЫЙ МЕТ</v>
          </cell>
          <cell r="C395" t="str">
            <v>ТРУБЫ СТАЛЬНЫЕ БЕСШОВНЫЕ ГОРЯЧЕ</v>
          </cell>
          <cell r="D395">
            <v>1</v>
          </cell>
          <cell r="E395" t="str">
            <v>УПРАВЛЕНИЕ ПО ПРОИЗВ.И СБЫТУ ПРОДУКЦИИ</v>
          </cell>
          <cell r="F395" t="str">
            <v>ТАГАНРОГ ОАО ТАГАНРОГСКИЙ КОТЛОСТРОИТЕЛЬНЫЙ ЗАВОД "КРАСНЫЙ КОТЕЛЬЩИК"</v>
          </cell>
          <cell r="H395">
            <v>30</v>
          </cell>
          <cell r="J395">
            <v>1130580</v>
          </cell>
        </row>
        <row r="396">
          <cell r="B396" t="str">
            <v>ПЕРЕДЕЛЬНЫЙ МЕТ</v>
          </cell>
          <cell r="C396" t="str">
            <v>ТРУБЫ СТАЛЬНЫЕ БЕСШОВНЫЕ ГОРЯЧЕ</v>
          </cell>
          <cell r="D396">
            <v>1</v>
          </cell>
          <cell r="E396" t="str">
            <v>УПРАВЛЕНИЕ ПО ПРОИЗВ.И СБЫТУ ПРОДУКЦИИ</v>
          </cell>
          <cell r="F396" t="str">
            <v>ТАГАНРОГ ОАО ТАГАНРОГСКИЙ КОТЛОСТРОИТЕЛЬНЫЙ ЗАВОД "КРАСНЫЙ КОТЕЛЬЩИК"</v>
          </cell>
          <cell r="H396">
            <v>20</v>
          </cell>
          <cell r="J396">
            <v>724992</v>
          </cell>
        </row>
        <row r="397">
          <cell r="B397" t="str">
            <v>ДЕНЕЖНАЯ ОПЛАТА</v>
          </cell>
          <cell r="C397" t="str">
            <v>ТРУБЫ СТАЛЬНЫЕ БЕСШОВНЫЕ ГОРЯЧЕ</v>
          </cell>
          <cell r="D397">
            <v>1</v>
          </cell>
          <cell r="E397" t="str">
            <v>УПРАВЛЕНИЕ ПО ПРОИЗВ.И СБЫТУ ПРОДУКЦИИ</v>
          </cell>
          <cell r="F397" t="str">
            <v>ТОЛЬЯТТИ ЗАО "КУЙБЫШЕВАЗОТ"</v>
          </cell>
          <cell r="H397">
            <v>80</v>
          </cell>
          <cell r="J397">
            <v>524160</v>
          </cell>
        </row>
        <row r="398">
          <cell r="B398" t="str">
            <v>ПЕРЕДЕЛЬНЫЙ МЕТ</v>
          </cell>
          <cell r="C398" t="str">
            <v>ТРУБЫ СТАЛЬНЫЕ БЕСШОВНЫЕ ГОРЯЧЕ</v>
          </cell>
          <cell r="D398">
            <v>1</v>
          </cell>
          <cell r="E398" t="str">
            <v>УПРАВЛЕНИЕ ПО ПРОИЗВ.И СБЫТУ ПРОДУКЦИИ</v>
          </cell>
          <cell r="F398" t="str">
            <v>ЧЕЛЯБИНСК АГРОПРОМЫШЛЕННАЯ ФИРМА "АГРО-5"</v>
          </cell>
          <cell r="H398">
            <v>5</v>
          </cell>
          <cell r="J398">
            <v>92400</v>
          </cell>
        </row>
        <row r="399">
          <cell r="B399" t="str">
            <v>ДЕНЕЖНАЯ ОПЛАТА</v>
          </cell>
          <cell r="C399" t="str">
            <v>ТРУБЫ СТАЛЬНЫЕ БЕСШОВНЫЕ ГОРЯЧЕ</v>
          </cell>
          <cell r="D399">
            <v>1</v>
          </cell>
          <cell r="E399" t="str">
            <v>УПРАВЛЕНИЕ ПО ПРОИЗВ.И СБЫТУ ПРОДУКЦИИ</v>
          </cell>
          <cell r="F399" t="str">
            <v>ЧЕЛЯБИНСК ЗАО "МП "ПРОГРЕСС-РЕСУРС"</v>
          </cell>
          <cell r="H399">
            <v>45</v>
          </cell>
          <cell r="J399">
            <v>244663.2</v>
          </cell>
        </row>
        <row r="400">
          <cell r="B400" t="str">
            <v>ДЕНЕЖНАЯ ОПЛАТА</v>
          </cell>
          <cell r="C400" t="str">
            <v>ТРУБЫ СТАЛЬНЫЕ БЕСШОВНЫЕ ГОРЯЧЕ</v>
          </cell>
          <cell r="D400">
            <v>1</v>
          </cell>
          <cell r="E400" t="str">
            <v>УПРАВЛЕНИЕ ПО ПРОИЗВ.И СБЫТУ ПРОДУКЦИИ</v>
          </cell>
          <cell r="F400" t="str">
            <v>ЧЕЛЯБИНСК ЗАО "МП "ПРОГРЕСС-РЕСУРС"</v>
          </cell>
          <cell r="H400">
            <v>450</v>
          </cell>
          <cell r="J400">
            <v>2457799.2000000002</v>
          </cell>
        </row>
        <row r="401">
          <cell r="B401" t="str">
            <v>ДЕНЕЖНАЯ ОПЛАТА</v>
          </cell>
          <cell r="C401" t="str">
            <v>ТРУБЫ СТАЛЬНЫЕ БЕСШОВНЫЕ ГОРЯЧЕ</v>
          </cell>
          <cell r="D401">
            <v>1</v>
          </cell>
          <cell r="E401" t="str">
            <v>УПРАВЛЕНИЕ ПО ПРОИЗВ.И СБЫТУ ПРОДУКЦИИ</v>
          </cell>
          <cell r="F401" t="str">
            <v>ЧЕЛЯБИНСК ЗАО "МП "ПРОГРЕСС-РЕСУРС"</v>
          </cell>
          <cell r="H401">
            <v>115</v>
          </cell>
          <cell r="J401">
            <v>603457.43999999994</v>
          </cell>
        </row>
        <row r="402">
          <cell r="B402" t="str">
            <v>ДЕНЕЖНАЯ ОПЛАТА</v>
          </cell>
          <cell r="C402" t="str">
            <v>ТРУБЫ СТАЛЬНЫЕ БЕСШОВНЫЕ ГОРЯЧЕ</v>
          </cell>
          <cell r="D402">
            <v>1</v>
          </cell>
          <cell r="E402" t="str">
            <v>УПРАВЛЕНИЕ ПО ПРОИЗВ.И СБЫТУ ПРОДУКЦИИ</v>
          </cell>
          <cell r="F402" t="str">
            <v>ЧЕЛЯБИНСК ЗАО "МП "ПРОГРЕСС-РЕСУРС"</v>
          </cell>
          <cell r="H402">
            <v>820</v>
          </cell>
          <cell r="J402">
            <v>4509180</v>
          </cell>
        </row>
        <row r="403">
          <cell r="B403" t="str">
            <v>ПЕРЕДЕЛЬНЫЙ МЕТ</v>
          </cell>
          <cell r="C403" t="str">
            <v>ТРУБЫ СТАЛЬНЫЕ БЕСШОВНЫЕ ГОРЯЧЕ</v>
          </cell>
          <cell r="D403">
            <v>1</v>
          </cell>
          <cell r="E403" t="str">
            <v>УПРАВЛЕНИЕ ПО ПРОИЗВ.И СБЫТУ ПРОДУКЦИИ</v>
          </cell>
          <cell r="F403" t="str">
            <v>ЧЕЛЯБИНСК ЗАО "ЮЖУРАЛСТРОЙКОМПЛЕКТ"</v>
          </cell>
          <cell r="H403">
            <v>35</v>
          </cell>
          <cell r="J403">
            <v>249438</v>
          </cell>
        </row>
        <row r="404">
          <cell r="B404" t="str">
            <v>ТРУБНАЯ ЗАГОТОВ</v>
          </cell>
          <cell r="C404" t="str">
            <v>ТРУБЫ СТАЛЬНЫЕ БЕСШОВНЫЕ ГОРЯЧЕ</v>
          </cell>
          <cell r="D404">
            <v>1</v>
          </cell>
          <cell r="E404" t="str">
            <v>УПРАВЛЕНИЕ ПО ПРОИЗВ.И СБЫТУ ПРОДУКЦИИ</v>
          </cell>
          <cell r="F404" t="str">
            <v>ЧЕЛЯБИНСК ЧЕЛЯБИНСКИЙ МЕТАЛЛУРГИЧЕСКИЙ КОМБИНАТ АО "МЕЧЕЛ"</v>
          </cell>
          <cell r="H404">
            <v>60</v>
          </cell>
          <cell r="J404">
            <v>1111248</v>
          </cell>
        </row>
        <row r="405">
          <cell r="B405" t="str">
            <v>ПОКОВКА</v>
          </cell>
          <cell r="C405" t="str">
            <v>ТРУБЫ СТАЛЬНЫЕ БЕСШОВНЫЕ ГОРЯЧЕ</v>
          </cell>
          <cell r="D405">
            <v>1</v>
          </cell>
          <cell r="E405" t="str">
            <v>УПРАВЛЕНИЕ ПО ПРОИЗВ.И СБЫТУ ПРОДУКЦИИ</v>
          </cell>
          <cell r="F405" t="str">
            <v>ЧЕХОВ АО "ЧЕХОВСКИЙ ЗАВОД ЭНЕРГЕТИЧЕСКОГО МАШИНОСТРОЕНИЯ"</v>
          </cell>
          <cell r="H405">
            <v>20</v>
          </cell>
          <cell r="J405">
            <v>747072</v>
          </cell>
        </row>
        <row r="406">
          <cell r="D406" t="str">
            <v>1 Всего</v>
          </cell>
          <cell r="H406">
            <v>6773</v>
          </cell>
          <cell r="J406">
            <v>55582466.810000002</v>
          </cell>
        </row>
        <row r="407">
          <cell r="B407" t="str">
            <v>ТРУБНАЯ ЗАГОТОВ</v>
          </cell>
          <cell r="C407" t="str">
            <v>ТРУБЫ СТАЛЬНЫЕ БЕСШОВНЫЕ ГОРЯЧЕ</v>
          </cell>
          <cell r="D407">
            <v>2</v>
          </cell>
          <cell r="E407" t="str">
            <v>УПРАВЛЕНИЕ ПО ПРОИЗВ.И СБЫТУ ПРОДУКЦИИ</v>
          </cell>
          <cell r="F407" t="str">
            <v>АНГАРСК ОБЩЕСТВЕННАЯ ОРГАНИЗАЦИЯ "МИР"</v>
          </cell>
          <cell r="H407">
            <v>50</v>
          </cell>
          <cell r="J407">
            <v>477600</v>
          </cell>
        </row>
        <row r="408">
          <cell r="B408" t="str">
            <v>ТРУБНАЯ ЗАГОТОВ</v>
          </cell>
          <cell r="C408" t="str">
            <v>ТРУБЫ СТАЛЬНЫЕ БЕСШОВНЫЕ ГОРЯЧЕ</v>
          </cell>
          <cell r="D408">
            <v>2</v>
          </cell>
          <cell r="E408" t="str">
            <v>УПРАВЛЕНИЕ ПО ПРОИЗВ.И СБЫТУ ПРОДУКЦИИ</v>
          </cell>
          <cell r="F408" t="str">
            <v>АНГАРСК ОБЩЕСТВЕННАЯ ОРГАНИЗАЦИЯ "МИР"</v>
          </cell>
          <cell r="H408">
            <v>40</v>
          </cell>
          <cell r="J408">
            <v>371376</v>
          </cell>
        </row>
        <row r="409">
          <cell r="B409" t="str">
            <v>ПЕРЕДЕЛЬНЫЙ МЕТ</v>
          </cell>
          <cell r="D409">
            <v>2</v>
          </cell>
          <cell r="E409" t="str">
            <v>УПРАВЛЕНИЕ ПО ПРОИЗВ.И СБЫТУ ПРОДУКЦИИ</v>
          </cell>
          <cell r="F409" t="str">
            <v>АРССПЕЦМАШ</v>
          </cell>
          <cell r="H409">
            <v>135</v>
          </cell>
          <cell r="J409">
            <v>990000</v>
          </cell>
        </row>
        <row r="410">
          <cell r="B410" t="str">
            <v>ШТРИПС</v>
          </cell>
          <cell r="C410" t="str">
            <v>ТРУБЫ СТАЛЬНЫЕ БЕСШОВНЫЕ ГОРЯЧЕ</v>
          </cell>
          <cell r="D410">
            <v>2</v>
          </cell>
          <cell r="E410" t="str">
            <v>УПРАВЛЕНИЕ ПО ПРОИЗВ.И СБЫТУ ПРОДУКЦИИ</v>
          </cell>
          <cell r="F410" t="str">
            <v>ГОРНО-АЛТАЙСК ЗАО "ТРАНСМЕТ"</v>
          </cell>
          <cell r="H410">
            <v>60</v>
          </cell>
          <cell r="J410">
            <v>573120</v>
          </cell>
        </row>
        <row r="411">
          <cell r="B411" t="str">
            <v>ТРУБНАЯ ЗАГОТОВ</v>
          </cell>
          <cell r="C411" t="str">
            <v>ТРУБЫ СТАЛЬНЫЕ БЕСШОВНЫЕ ГОРЯЧЕ</v>
          </cell>
          <cell r="D411">
            <v>2</v>
          </cell>
          <cell r="E411" t="str">
            <v>УПРАВЛЕНИЕ ПО ПРОИЗВ.И СБЫТУ ПРОДУКЦИИ</v>
          </cell>
          <cell r="F411" t="str">
            <v>ЕКАТЕРИНБУРГ ООО "ТЕМЕРСО"</v>
          </cell>
          <cell r="H411">
            <v>60</v>
          </cell>
          <cell r="J411">
            <v>537490.07999999996</v>
          </cell>
        </row>
        <row r="412">
          <cell r="B412" t="str">
            <v>ДЕНЕЖНАЯ ОПЛАТА</v>
          </cell>
          <cell r="C412" t="str">
            <v>ТРУБЫ СТАЛЬНЫЕ БЕСШОВНЫЕ ГОРЯЧЕ</v>
          </cell>
          <cell r="D412">
            <v>2</v>
          </cell>
          <cell r="E412" t="str">
            <v>УПРАВЛЕНИЕ ПО ПРОИЗВ.И СБЫТУ ПРОДУКЦИИ</v>
          </cell>
          <cell r="F412" t="str">
            <v>ЛИПЕЦК ОАО "НОВОЛИПЕЦКИЙ МЕТАЛЛУРГИЧЕСКИЙ КОМБИНАТ"</v>
          </cell>
          <cell r="H412">
            <v>45</v>
          </cell>
          <cell r="J412">
            <v>440665.2</v>
          </cell>
        </row>
        <row r="413">
          <cell r="B413" t="str">
            <v>ПЕРЕДЕЛЬНЫЙ МЕТ</v>
          </cell>
          <cell r="C413" t="str">
            <v>ТРУБЫ СТАЛЬНЫЕ БЕСШОВНЫЕ ГОРЯЧЕ</v>
          </cell>
          <cell r="D413">
            <v>2</v>
          </cell>
          <cell r="E413" t="str">
            <v>УПРАВЛЕНИЕ ПО ПРОИЗВ.И СБЫТУ ПРОДУКЦИИ</v>
          </cell>
          <cell r="F413" t="str">
            <v>МОСКВА ЗАО "РЕПРОМЕТ"</v>
          </cell>
          <cell r="H413">
            <v>40</v>
          </cell>
          <cell r="J413">
            <v>382080</v>
          </cell>
        </row>
        <row r="414">
          <cell r="B414" t="str">
            <v>ПЕРЕДЕЛЬНЫЙ МЕТ</v>
          </cell>
          <cell r="C414" t="str">
            <v>ТРУБЫ СТАЛЬНЫЕ БЕСШОВНЫЕ ГОРЯЧЕ</v>
          </cell>
          <cell r="D414">
            <v>2</v>
          </cell>
          <cell r="E414" t="str">
            <v>УПРАВЛЕНИЕ ПО ПРОИЗВ.И СБЫТУ ПРОДУКЦИИ</v>
          </cell>
          <cell r="F414" t="str">
            <v>МОСКВА ЗАО "РЕПРОМЕТ"</v>
          </cell>
          <cell r="H414">
            <v>40</v>
          </cell>
          <cell r="J414">
            <v>372624</v>
          </cell>
        </row>
        <row r="415">
          <cell r="B415" t="str">
            <v>ТРУБНАЯ ЗАГОТОВ</v>
          </cell>
          <cell r="C415" t="str">
            <v>ТРУБЫ СТАЛЬНЫЕ БЕСШОВНЫЕ ГОРЯЧЕ</v>
          </cell>
          <cell r="D415">
            <v>2</v>
          </cell>
          <cell r="E415" t="str">
            <v>УПРАВЛЕНИЕ ПО ПРОИЗВ.И СБЫТУ ПРОДУКЦИИ</v>
          </cell>
          <cell r="F415" t="str">
            <v>МОСКВА ЗАО "ЭНЕРГОСНАБСЕРВИС"</v>
          </cell>
          <cell r="H415">
            <v>60</v>
          </cell>
          <cell r="J415">
            <v>569304</v>
          </cell>
        </row>
        <row r="416">
          <cell r="B416" t="str">
            <v>ТРУБНАЯ ЗАГОТОВ</v>
          </cell>
          <cell r="C416" t="str">
            <v>ТРУБЫ СТАЛЬНЫЕ БЕСШОВНЫЕ ГОРЯЧЕ</v>
          </cell>
          <cell r="D416">
            <v>2</v>
          </cell>
          <cell r="E416" t="str">
            <v>УПРАВЛЕНИЕ ПО ПРОИЗВ.И СБЫТУ ПРОДУКЦИИ</v>
          </cell>
          <cell r="F416" t="str">
            <v>МОСКВА ЗАО "ЭНЕРГОСНАБСЕРВИС"</v>
          </cell>
          <cell r="H416">
            <v>60</v>
          </cell>
          <cell r="J416">
            <v>558936</v>
          </cell>
        </row>
        <row r="417">
          <cell r="B417" t="str">
            <v>ТРУБНАЯ ЗАГОТОВ</v>
          </cell>
          <cell r="C417" t="str">
            <v>ТРУБЫ СТАЛЬНЫЕ БЕСШОВНЫЕ ГОРЯЧЕ</v>
          </cell>
          <cell r="D417">
            <v>2</v>
          </cell>
          <cell r="E417" t="str">
            <v>УПРАВЛЕНИЕ ПО ПРОИЗВ.И СБЫТУ ПРОДУКЦИИ</v>
          </cell>
          <cell r="F417" t="str">
            <v>МОСКВА ЗАО "ЭНЕРГОСНАБСЕРВИС"</v>
          </cell>
          <cell r="H417">
            <v>40</v>
          </cell>
          <cell r="J417">
            <v>380304</v>
          </cell>
        </row>
        <row r="418">
          <cell r="B418" t="str">
            <v>ТРУБНАЯ ЗАГОТОВ</v>
          </cell>
          <cell r="C418" t="str">
            <v>ТРУБЫ СТАЛЬНЫЕ БЕСШОВНЫЕ ГОРЯЧЕ</v>
          </cell>
          <cell r="D418">
            <v>2</v>
          </cell>
          <cell r="E418" t="str">
            <v>УПРАВЛЕНИЕ ПО ПРОИЗВ.И СБЫТУ ПРОДУКЦИИ</v>
          </cell>
          <cell r="F418" t="str">
            <v>МОСКВА ЗАО "ЭНЕРГОСНАБСЕРВИС"</v>
          </cell>
          <cell r="H418">
            <v>60</v>
          </cell>
          <cell r="J418">
            <v>570456</v>
          </cell>
        </row>
        <row r="419">
          <cell r="B419" t="str">
            <v>ПОКОВКА</v>
          </cell>
          <cell r="C419" t="str">
            <v>ТРУБЫ СТАЛЬНЫЕ БЕСШОВНЫЕ ГОРЯЧЕ</v>
          </cell>
          <cell r="D419">
            <v>2</v>
          </cell>
          <cell r="E419" t="str">
            <v>УПРАВЛЕНИЕ ПО ПРОИЗВ.И СБЫТУ ПРОДУКЦИИ</v>
          </cell>
          <cell r="F419" t="str">
            <v>ПЕРМЬ ЗАО МЕТАЛЛУРГИЧЕСКИЙ ЗАВОД "КАМАСТАЛЬ"</v>
          </cell>
          <cell r="H419">
            <v>50</v>
          </cell>
          <cell r="J419">
            <v>477600</v>
          </cell>
        </row>
        <row r="420">
          <cell r="B420" t="str">
            <v>ПЕРЕДЕЛЬНЫЙ МЕТ</v>
          </cell>
          <cell r="C420" t="str">
            <v>ТРУБЫ СТАЛЬНЫЕ БЕСШОВНЫЕ ГОРЯЧЕ</v>
          </cell>
          <cell r="D420">
            <v>2</v>
          </cell>
          <cell r="E420" t="str">
            <v>УПРАВЛЕНИЕ ПО ПРОИЗВ.И СБЫТУ ПРОДУКЦИИ</v>
          </cell>
          <cell r="F420" t="str">
            <v>ПЕСКОВКА ОАО "ПЕСКОВСКИЙ ЛИТЕЙНЫЙ ЗАВОД "</v>
          </cell>
          <cell r="H420">
            <v>15</v>
          </cell>
          <cell r="J420">
            <v>142614</v>
          </cell>
        </row>
        <row r="421">
          <cell r="B421" t="str">
            <v>ДЕНЕЖНАЯ ОПЛАТА</v>
          </cell>
          <cell r="D421">
            <v>2</v>
          </cell>
          <cell r="E421" t="str">
            <v>УПРАВЛЕНИЕ ПО ПРОИЗВ.И СБЫТУ ПРОДУКЦИИ</v>
          </cell>
          <cell r="F421" t="str">
            <v>РЕЗЕРВ ПОД ДЕНЬГИ</v>
          </cell>
          <cell r="H421">
            <v>575</v>
          </cell>
          <cell r="J421">
            <v>5200000</v>
          </cell>
        </row>
        <row r="422">
          <cell r="B422" t="str">
            <v>ТРУБНАЯ ЗАГОТОВ</v>
          </cell>
          <cell r="C422" t="str">
            <v>ТРУБЫ СТАЛЬНЫЕ БЕСШОВНЫЕ ГОРЯЧЕ</v>
          </cell>
          <cell r="D422">
            <v>2</v>
          </cell>
          <cell r="E422" t="str">
            <v>УПРАВЛЕНИЕ ПО ПРОИЗВ.И СБЫТУ ПРОДУКЦИИ</v>
          </cell>
          <cell r="F422" t="str">
            <v>СНЕЖИНСК ЗАО "БАХУС"</v>
          </cell>
          <cell r="H422">
            <v>40</v>
          </cell>
          <cell r="J422">
            <v>371376</v>
          </cell>
        </row>
        <row r="423">
          <cell r="B423" t="str">
            <v>ПЕРЕДЕЛЬНЫЙ МЕТ</v>
          </cell>
          <cell r="C423" t="str">
            <v>ТРУБЫ СТАЛЬНЫЕ БЕСШОВНЫЕ ГОРЯЧЕ</v>
          </cell>
          <cell r="D423">
            <v>2</v>
          </cell>
          <cell r="E423" t="str">
            <v>УПРАВЛЕНИЕ ПО ПРОИЗВ.И СБЫТУ ПРОДУКЦИИ</v>
          </cell>
          <cell r="F423" t="str">
            <v>ЧЕЛЯБИНСК ООО "МАЛАХИТ-II"</v>
          </cell>
          <cell r="H423">
            <v>50</v>
          </cell>
          <cell r="J423">
            <v>120000</v>
          </cell>
        </row>
        <row r="424">
          <cell r="B424" t="str">
            <v>ПЕРЕДЕЛЬНЫЙ МЕТ</v>
          </cell>
          <cell r="C424" t="str">
            <v>ТРУБЫ СТАЛЬНЫЕ БЕСШОВНЫЕ ГОРЯЧЕ</v>
          </cell>
          <cell r="D424">
            <v>2</v>
          </cell>
          <cell r="E424" t="str">
            <v>УПРАВЛЕНИЕ ПО ПРОИЗВ.И СБЫТУ ПРОДУКЦИИ</v>
          </cell>
          <cell r="F424" t="str">
            <v>ЧЕЛЯБИНСК ООО "МАЛАХИТ-II"</v>
          </cell>
          <cell r="H424">
            <v>50</v>
          </cell>
          <cell r="J424">
            <v>120000</v>
          </cell>
        </row>
        <row r="425">
          <cell r="B425" t="str">
            <v>ПЕРЕДЕЛЬНЫЙ МЕТ</v>
          </cell>
          <cell r="C425" t="str">
            <v>ТРУБЫ СТАЛЬНЫЕ БЕСШОВНЫЕ ГОРЯЧЕ</v>
          </cell>
          <cell r="D425">
            <v>2</v>
          </cell>
          <cell r="E425" t="str">
            <v>УПРАВЛЕНИЕ ПО ПРОИЗВ.И СБЫТУ ПРОДУКЦИИ</v>
          </cell>
          <cell r="F425" t="str">
            <v>ЧЕЛЯБИНСК ТОО "ГРОТ"</v>
          </cell>
          <cell r="H425">
            <v>50</v>
          </cell>
          <cell r="J425">
            <v>408060</v>
          </cell>
        </row>
        <row r="426">
          <cell r="B426" t="str">
            <v>ПЕРЕДЕЛЬНЫЙ МЕТ</v>
          </cell>
          <cell r="C426" t="str">
            <v>ТРУБЫ СТАЛЬНЫЕ БЕСШОВНЫЕ ГОРЯЧЕ</v>
          </cell>
          <cell r="D426">
            <v>2</v>
          </cell>
          <cell r="E426" t="str">
            <v>УПРАВЛЕНИЕ ПО ПРОИЗВ.И СБЫТУ ПРОДУКЦИИ</v>
          </cell>
          <cell r="F426" t="str">
            <v>ЧЕЛЯБИНСК ТОО "ГРОТ"</v>
          </cell>
          <cell r="H426">
            <v>20</v>
          </cell>
          <cell r="J426">
            <v>48000</v>
          </cell>
        </row>
        <row r="427">
          <cell r="D427" t="str">
            <v>2 Всего</v>
          </cell>
          <cell r="H427">
            <v>1540</v>
          </cell>
          <cell r="J427">
            <v>13111605.280000001</v>
          </cell>
        </row>
        <row r="428">
          <cell r="B428" t="str">
            <v>ТРУБНАЯ ЗАГОТОВ</v>
          </cell>
          <cell r="C428" t="str">
            <v>ТРУБЫ СТАЛЬНЫЕ БЕСШОВНЫЕ ХОЛОДН</v>
          </cell>
          <cell r="D428">
            <v>5</v>
          </cell>
          <cell r="E428" t="str">
            <v>УПРАВЛЕНИЕ ПО ПРОИЗВ.И СБЫТУ ПРОДУКЦИИ</v>
          </cell>
          <cell r="F428" t="str">
            <v>МОСКВА ЗАО "ЭНЕРГОСНАБСЕРВИС"</v>
          </cell>
          <cell r="H428">
            <v>60</v>
          </cell>
          <cell r="J428">
            <v>915264</v>
          </cell>
        </row>
        <row r="429">
          <cell r="B429" t="str">
            <v>ПЕРЕДЕЛЬНЫЙ МЕТ</v>
          </cell>
          <cell r="C429" t="str">
            <v>ТРУБЫ СТАЛЬНЫЕ БЕСШОВНЫЕ ХОЛОДН</v>
          </cell>
          <cell r="D429">
            <v>5</v>
          </cell>
          <cell r="E429" t="str">
            <v>УПРАВЛЕНИЕ ПО ПРОИЗВ.И СБЫТУ ПРОДУКЦИИ</v>
          </cell>
          <cell r="F429" t="str">
            <v>ОРСК ОАО "ЗАВОД СТРОИТЕЛЬНЫХ МАШИН"</v>
          </cell>
          <cell r="H429">
            <v>10</v>
          </cell>
          <cell r="J429">
            <v>144924</v>
          </cell>
        </row>
        <row r="430">
          <cell r="B430" t="str">
            <v>ТРУБНАЯ ЗАГОТОВ</v>
          </cell>
          <cell r="C430" t="str">
            <v>ТРУБЫ СТАЛЬНЫЕ БЕСШОВНЫЕ ХОЛОДН</v>
          </cell>
          <cell r="D430">
            <v>5</v>
          </cell>
          <cell r="E430" t="str">
            <v>УПРАВЛЕНИЕ ПО ПРОИЗВ.И СБЫТУ ПРОДУКЦИИ</v>
          </cell>
          <cell r="F430" t="str">
            <v>ПЕРМЬ ЗАО МЕТАЛЛУРГИЧЕСКИЙ ЗАВОД "КАМАСТАЛЬ"</v>
          </cell>
          <cell r="H430">
            <v>70</v>
          </cell>
          <cell r="J430">
            <v>1135680</v>
          </cell>
        </row>
        <row r="431">
          <cell r="B431" t="str">
            <v>ПЕРЕДЕЛЬНЫЙ МЕТ</v>
          </cell>
          <cell r="C431" t="str">
            <v>ТРУБЫ СТАЛЬНЫЕ БЕСШОВНЫЕ ХОЛОДН</v>
          </cell>
          <cell r="D431">
            <v>5</v>
          </cell>
          <cell r="E431" t="str">
            <v>УПРАВЛЕНИЕ ПО ПРОИЗВ.И СБЫТУ ПРОДУКЦИИ</v>
          </cell>
          <cell r="F431" t="str">
            <v>ЧЕЛЯБИНСК ОАО "ТР.УРАЛНЕФТЕГАЗСТРОЙ"</v>
          </cell>
          <cell r="H431">
            <v>31</v>
          </cell>
          <cell r="J431">
            <v>403359.6</v>
          </cell>
        </row>
        <row r="432">
          <cell r="B432" t="str">
            <v>ТРУБНАЯ ЗАГОТОВ</v>
          </cell>
          <cell r="C432" t="str">
            <v>ТРУБЫ СТАЛЬНЫЕ БЕСШОВНЫЕ ХОЛОДН</v>
          </cell>
          <cell r="D432">
            <v>5</v>
          </cell>
          <cell r="E432" t="str">
            <v>УПРАВЛЕНИЕ ПО ПРОИЗВ.И СБЫТУ ПРОДУКЦИИ</v>
          </cell>
          <cell r="F432" t="str">
            <v>ЧЕЛЯБИНСК ЧЕЛЯБИНСКИЙ МЕТАЛЛУРГИЧЕСКИЙ КОМБИНАТ АО "МЕЧЕЛ"</v>
          </cell>
          <cell r="H432">
            <v>65</v>
          </cell>
          <cell r="J432">
            <v>991848</v>
          </cell>
        </row>
        <row r="433">
          <cell r="B433" t="str">
            <v>ТРУБНАЯ ЗАГОТОВ</v>
          </cell>
          <cell r="C433" t="str">
            <v>ТРУБЫ СТАЛЬНЫЕ БЕСШОВНЫЕ ХОЛОДН</v>
          </cell>
          <cell r="D433">
            <v>5</v>
          </cell>
          <cell r="E433" t="str">
            <v>УПРАВЛЕНИЕ ПО ПРОИЗВ.И СБЫТУ ПРОДУКЦИИ</v>
          </cell>
          <cell r="F433" t="str">
            <v>ЧЕЛЯБИНСК ЧЕЛЯБИНСКИЙ МЕТАЛЛУРГИЧЕСКИЙ КОМБИНАТ АО "МЕЧЕЛ"</v>
          </cell>
          <cell r="H433">
            <v>50</v>
          </cell>
          <cell r="J433">
            <v>730620</v>
          </cell>
        </row>
        <row r="434">
          <cell r="B434" t="str">
            <v>ТРУБНАЯ ЗАГОТОВ</v>
          </cell>
          <cell r="C434" t="str">
            <v>ТРУБЫ СТАЛЬНЫЕ БЕСШОВНЫЕ ХОЛОДН</v>
          </cell>
          <cell r="D434">
            <v>5</v>
          </cell>
          <cell r="E434" t="str">
            <v>УПРАВЛЕНИЕ ПО ПРОИЗВ.И СБЫТУ ПРОДУКЦИИ</v>
          </cell>
          <cell r="F434" t="str">
            <v>ЧЕЛЯБИНСК ЧЕЛЯБИНСКИЙ МЕТАЛЛУРГИЧЕСКИЙ КОМБИНАТ АО "МЕЧЕЛ"</v>
          </cell>
          <cell r="H434">
            <v>14</v>
          </cell>
          <cell r="J434">
            <v>227136</v>
          </cell>
        </row>
        <row r="435">
          <cell r="B435" t="str">
            <v>ДЕНЕЖНАЯ ОПЛАТА</v>
          </cell>
          <cell r="C435" t="str">
            <v>ТРУБЫ БЕСШОВ.ХОЛОДНО И ТЕПЛОДЕФ</v>
          </cell>
          <cell r="D435">
            <v>5</v>
          </cell>
          <cell r="E435" t="str">
            <v>УПРАВЛЕНИЕ ПО ПРОИЗВ.И СБЫТУ ПРОДУКЦИИ</v>
          </cell>
          <cell r="F435" t="str">
            <v>нержавеющие трубы из давальч металла</v>
          </cell>
          <cell r="H435">
            <v>15</v>
          </cell>
          <cell r="J435">
            <v>230000</v>
          </cell>
        </row>
        <row r="436">
          <cell r="B436" t="str">
            <v>ДЕНЕЖНАЯ ОПЛАТА</v>
          </cell>
          <cell r="D436">
            <v>5</v>
          </cell>
          <cell r="E436" t="str">
            <v>УПРАВЛЕНИЕ ПО ПРОИЗВ.И СБЫТУ ПРОДУКЦИИ</v>
          </cell>
          <cell r="F436" t="str">
            <v>резерв под деньги</v>
          </cell>
          <cell r="H436">
            <v>100</v>
          </cell>
          <cell r="J436">
            <v>1100000</v>
          </cell>
        </row>
        <row r="437">
          <cell r="D437" t="str">
            <v>5 Всего</v>
          </cell>
          <cell r="H437">
            <v>415</v>
          </cell>
          <cell r="J437">
            <v>5878831.5999999996</v>
          </cell>
        </row>
        <row r="438">
          <cell r="B438" t="str">
            <v>ДЕНЕЖНАЯ ОПЛАТА</v>
          </cell>
          <cell r="D438">
            <v>6</v>
          </cell>
          <cell r="E438" t="str">
            <v>УПРАВЛЕНИЕ ПО ПРОИЗВ.И СБЫТУ ПРОДУКЦИИ</v>
          </cell>
          <cell r="F438" t="str">
            <v>"АЛРОСА" 720.1020</v>
          </cell>
          <cell r="H438">
            <v>500</v>
          </cell>
          <cell r="J438">
            <v>3750000</v>
          </cell>
        </row>
        <row r="439">
          <cell r="B439" t="str">
            <v>ДЕНЕЖНАЯ ОПЛАТА</v>
          </cell>
          <cell r="D439">
            <v>6</v>
          </cell>
          <cell r="E439" t="str">
            <v>УПРАВЛЕНИЕ ПО ПРОИЗВ.И СБЫТУ ПРОДУКЦИИ</v>
          </cell>
          <cell r="F439" t="str">
            <v>"ЛАСОНН"</v>
          </cell>
          <cell r="H439">
            <v>300</v>
          </cell>
          <cell r="J439">
            <v>2600000</v>
          </cell>
        </row>
        <row r="440">
          <cell r="B440" t="str">
            <v>ДЕНЕЖНАЯ ОПЛАТА</v>
          </cell>
          <cell r="D440">
            <v>6</v>
          </cell>
          <cell r="E440" t="str">
            <v>УПРАВЛЕНИЕ ПО ПРОИЗВ.И СБЫТУ ПРОДУКЦИИ</v>
          </cell>
          <cell r="F440" t="str">
            <v>"МОСКОНТРАКТПРОМ"</v>
          </cell>
          <cell r="H440">
            <v>450</v>
          </cell>
          <cell r="J440">
            <v>3000000</v>
          </cell>
        </row>
        <row r="441">
          <cell r="B441" t="str">
            <v>ДЕНЕЖНАЯ ОПЛАТА</v>
          </cell>
          <cell r="D441">
            <v>6</v>
          </cell>
          <cell r="E441" t="str">
            <v>УПРАВЛЕНИЕ ПО ПРОИЗВ.И СБЫТУ ПРОДУКЦИИ</v>
          </cell>
          <cell r="F441" t="str">
            <v>"ПАРТИЯ"</v>
          </cell>
          <cell r="H441">
            <v>1500</v>
          </cell>
          <cell r="J441">
            <v>11400000</v>
          </cell>
        </row>
        <row r="442">
          <cell r="B442" t="str">
            <v>ПЕРЕДЕЛЬНЫЙ МЕТ</v>
          </cell>
          <cell r="D442">
            <v>6</v>
          </cell>
          <cell r="E442" t="str">
            <v>УПРАВЛЕНИЕ ПО ПРОИЗВ.И СБЫТУ ПРОДУКЦИИ</v>
          </cell>
          <cell r="F442" t="str">
            <v>АРССПЕЦМАШ</v>
          </cell>
          <cell r="H442">
            <v>158</v>
          </cell>
          <cell r="J442">
            <v>900000</v>
          </cell>
        </row>
        <row r="443">
          <cell r="B443" t="str">
            <v>ШТРИПС</v>
          </cell>
          <cell r="C443" t="str">
            <v>ТРУБЫ СТАЛЬНЫЕ ЭЛЕКТРОСВАРНЫЕ П</v>
          </cell>
          <cell r="D443">
            <v>6</v>
          </cell>
          <cell r="E443" t="str">
            <v>УПРАВЛЕНИЕ ПО ПРОИЗВ.И СБЫТУ ПРОДУКЦИИ</v>
          </cell>
          <cell r="F443" t="str">
            <v>ГОРНО-АЛТАЙСК ООО "СЕВЕРСТАЛЬ-ШТРИПС-ЭНЕРГО"</v>
          </cell>
          <cell r="H443">
            <v>160</v>
          </cell>
          <cell r="J443">
            <v>1568256</v>
          </cell>
        </row>
        <row r="444">
          <cell r="B444" t="str">
            <v>ШТРИПС</v>
          </cell>
          <cell r="C444" t="str">
            <v>ТРУБЫ СТАЛЬНЫЕ ЭЛЕКТРОСВАРНЫЕ П</v>
          </cell>
          <cell r="D444">
            <v>6</v>
          </cell>
          <cell r="E444" t="str">
            <v>УПРАВЛЕНИЕ ПО ПРОИЗВ.И СБЫТУ ПРОДУКЦИИ</v>
          </cell>
          <cell r="F444" t="str">
            <v>ГОРНО-АЛТАЙСК ООО "СЕВЕРСТАЛЬ-ШТРИПС-ЭНЕРГО"</v>
          </cell>
          <cell r="H444">
            <v>150</v>
          </cell>
          <cell r="J444">
            <v>808200</v>
          </cell>
        </row>
        <row r="445">
          <cell r="B445" t="str">
            <v>ШТРИПС</v>
          </cell>
          <cell r="C445" t="str">
            <v>ТРУБЫ СТАЛЬНЫЕ ЭЛЕКТРОСВАРНЫЕ П</v>
          </cell>
          <cell r="D445">
            <v>6</v>
          </cell>
          <cell r="E445" t="str">
            <v>УПРАВЛЕНИЕ ПО ПРОИЗВ.И СБЫТУ ПРОДУКЦИИ</v>
          </cell>
          <cell r="F445" t="str">
            <v>ГОРНО-АЛТАЙСК ООО "СЕВЕРСТАЛЬ-ШТРИПС-ЭНЕРГО"</v>
          </cell>
          <cell r="H445">
            <v>48</v>
          </cell>
          <cell r="J445">
            <v>432345.59999999998</v>
          </cell>
        </row>
        <row r="446">
          <cell r="B446" t="str">
            <v>ШТРИПС</v>
          </cell>
          <cell r="C446" t="str">
            <v>ТРУБЫ СТАЛЬНЫЕ ЭЛЕКТРОСВАРНЫЕ П</v>
          </cell>
          <cell r="D446">
            <v>6</v>
          </cell>
          <cell r="E446" t="str">
            <v>УПРАВЛЕНИЕ ПО ПРОИЗВ.И СБЫТУ ПРОДУКЦИИ</v>
          </cell>
          <cell r="F446" t="str">
            <v>ЕКАТЕРИНБУРГ ЗАО "КОМПАНИЯ ТРАСТ-ФЕРРУМ"</v>
          </cell>
          <cell r="H446">
            <v>600</v>
          </cell>
          <cell r="J446">
            <v>5223600</v>
          </cell>
        </row>
        <row r="447">
          <cell r="B447" t="str">
            <v>ДЕНЕЖНАЯ ОПЛАТА</v>
          </cell>
          <cell r="C447" t="str">
            <v>ТРУБЫ СТАЛЬНЫЕ ЭЛЕКТРОСВАРНЫЕ П</v>
          </cell>
          <cell r="D447">
            <v>6</v>
          </cell>
          <cell r="E447" t="str">
            <v>УПРАВЛЕНИЕ ПО ПРОИЗВ.И СБЫТУ ПРОДУКЦИИ</v>
          </cell>
          <cell r="F447" t="str">
            <v>ИРКУТСК ИРКУТСКОЕ ОБЛАСТНОЕ ГОСУДАРСТВЕННОЕ УНИТАРНОЕ ПРЕДПРИЯТИЕ ЖКХ</v>
          </cell>
          <cell r="H447">
            <v>128</v>
          </cell>
          <cell r="J447">
            <v>934400</v>
          </cell>
        </row>
        <row r="448">
          <cell r="B448" t="str">
            <v>ДЕНЕЖНАЯ ОПЛАТА</v>
          </cell>
          <cell r="C448" t="str">
            <v>ТРУБЫ СТАЛЬНЫЕ ЭЛЕКТРОСВАРНЫЕ П</v>
          </cell>
          <cell r="D448">
            <v>6</v>
          </cell>
          <cell r="E448" t="str">
            <v>УПРАВЛЕНИЕ ПО ПРОИЗВ.И СБЫТУ ПРОДУКЦИИ</v>
          </cell>
          <cell r="F448" t="str">
            <v>КРАСНОЯРСК ОАО "КРАСНОЯРСКЭНЕРГО"</v>
          </cell>
          <cell r="H448">
            <v>52</v>
          </cell>
          <cell r="J448">
            <v>500000</v>
          </cell>
        </row>
        <row r="449">
          <cell r="B449" t="str">
            <v>ТРУБНАЯ ЗАГОТОВ</v>
          </cell>
          <cell r="C449" t="str">
            <v>ТРУБЫ СТАЛЬНЫЕ ЭЛЕКТРОСВАРНЫЕ П</v>
          </cell>
          <cell r="D449">
            <v>6</v>
          </cell>
          <cell r="E449" t="str">
            <v>УПРАВЛЕНИЕ ПО ПРОИЗВ.И СБЫТУ ПРОДУКЦИИ</v>
          </cell>
          <cell r="F449" t="str">
            <v>МОСКВА ЗАО "ЭНЕРГОСНАБСЕРВИС"</v>
          </cell>
          <cell r="H449">
            <v>100</v>
          </cell>
          <cell r="J449">
            <v>788880</v>
          </cell>
        </row>
        <row r="450">
          <cell r="B450" t="str">
            <v>ДЕНЕЖНАЯ ОПЛАТА</v>
          </cell>
          <cell r="C450" t="str">
            <v>ТРУБЫ СТАЛЬНЫЕ ЭЛЕКТРОСВАРНЫЕ П</v>
          </cell>
          <cell r="D450">
            <v>6</v>
          </cell>
          <cell r="E450" t="str">
            <v>УПРАВЛЕНИЕ ПО ПРОИЗВ.И СБЫТУ ПРОДУКЦИИ</v>
          </cell>
          <cell r="F450" t="str">
            <v>МОСКВА ООО "ЛАСОНН"</v>
          </cell>
          <cell r="H450">
            <v>28</v>
          </cell>
          <cell r="J450">
            <v>210000</v>
          </cell>
        </row>
        <row r="451">
          <cell r="B451" t="str">
            <v>ДЕНЕЖНАЯ ОПЛАТА</v>
          </cell>
          <cell r="C451" t="str">
            <v>ТРУБЫ СТАЛЬНЫЕ ЭЛЕКТРОСВАРНЫЕ П</v>
          </cell>
          <cell r="D451">
            <v>6</v>
          </cell>
          <cell r="E451" t="str">
            <v>УПРАВЛЕНИЕ ПО ПРОИЗВ.И СБЫТУ ПРОДУКЦИИ</v>
          </cell>
          <cell r="F451" t="str">
            <v>МОСКВА ООО "ЛАСОНН"</v>
          </cell>
          <cell r="H451">
            <v>46</v>
          </cell>
          <cell r="J451">
            <v>345000</v>
          </cell>
        </row>
        <row r="452">
          <cell r="B452" t="str">
            <v>ДЕНЕЖНАЯ ОПЛАТА</v>
          </cell>
          <cell r="C452" t="str">
            <v>ТРУБЫ СТАЛЬНЫЕ ЭЛЕКТРОСВАРНЫЕ П</v>
          </cell>
          <cell r="D452">
            <v>6</v>
          </cell>
          <cell r="E452" t="str">
            <v>УПРАВЛЕНИЕ ПО ПРОИЗВ.И СБЫТУ ПРОДУКЦИИ</v>
          </cell>
          <cell r="F452" t="str">
            <v>МОСКВА ООО "ПРЕДПРИЯТИЕ СТРОИТЕЛЬСТВА КОММУНИКАЦИЙ-3"</v>
          </cell>
          <cell r="H452">
            <v>273</v>
          </cell>
          <cell r="J452">
            <v>2300000</v>
          </cell>
        </row>
        <row r="453">
          <cell r="B453" t="str">
            <v>ДЕНЕЖНАЯ ОПЛАТА</v>
          </cell>
          <cell r="C453" t="str">
            <v>ТРУБЫ СТАЛЬНЫЕ ЭЛЕКТРОСВАРНЫЕ П</v>
          </cell>
          <cell r="D453">
            <v>6</v>
          </cell>
          <cell r="E453" t="str">
            <v>УПРАВЛЕНИЕ ПО ПРОИЗВ.И СБЫТУ ПРОДУКЦИИ</v>
          </cell>
          <cell r="F453" t="str">
            <v>МОСКВА ООО "ПРЕДПРИЯТИЕ СТРОИТЕЛЬСТВА КОММУНИКАЦИЙ-3"</v>
          </cell>
          <cell r="H453">
            <v>915</v>
          </cell>
          <cell r="J453">
            <v>7200000</v>
          </cell>
        </row>
        <row r="454">
          <cell r="B454" t="str">
            <v>ДЕНЕЖНАЯ ОПЛАТА</v>
          </cell>
          <cell r="C454" t="str">
            <v>ТРУБЫ СТАЛЬНЫЕ ЭЛЕКТРОСВАРНЫЕ П</v>
          </cell>
          <cell r="D454">
            <v>6</v>
          </cell>
          <cell r="E454" t="str">
            <v>УПРАВЛЕНИЕ ПО ПРОИЗВ.И СБЫТУ ПРОДУКЦИИ</v>
          </cell>
          <cell r="F454" t="str">
            <v>МОСКВА ООО "ПРЕДПРИЯТИЕ СТРОИТЕЛЬСТВА КОММУНИКАЦИЙ-3"</v>
          </cell>
          <cell r="H454">
            <v>210</v>
          </cell>
          <cell r="J454">
            <v>1700000</v>
          </cell>
        </row>
        <row r="455">
          <cell r="B455" t="str">
            <v>ДЕНЕЖНАЯ ОПЛАТА</v>
          </cell>
          <cell r="C455" t="str">
            <v>ТРУБЫ СТАЛЬНЫЕ ЭЛЕКТРОСВАРНЫЕ П</v>
          </cell>
          <cell r="D455">
            <v>6</v>
          </cell>
          <cell r="E455" t="str">
            <v>УПРАВЛЕНИЕ ПО ПРОИЗВ.И СБЫТУ ПРОДУКЦИИ</v>
          </cell>
          <cell r="F455" t="str">
            <v>МОСКВА ООО "ПРЕДПРИЯТИЕ СТРОИТЕЛЬСТВА КОММУНИКАЦИЙ-3"</v>
          </cell>
          <cell r="H455">
            <v>28</v>
          </cell>
          <cell r="J455">
            <v>230000</v>
          </cell>
        </row>
        <row r="456">
          <cell r="B456" t="str">
            <v>ДЕНЕЖНАЯ ОПЛАТА</v>
          </cell>
          <cell r="C456" t="str">
            <v>ТРУБЫ СТАЛЬНЫЕ ЭЛЕКТРОСВАРНЫЕ П</v>
          </cell>
          <cell r="D456">
            <v>6</v>
          </cell>
          <cell r="E456" t="str">
            <v>УПРАВЛЕНИЕ ПО ПРОИЗВ.И СБЫТУ ПРОДУКЦИИ</v>
          </cell>
          <cell r="F456" t="str">
            <v>МОСКВА ООО "ПРЕДПРИЯТИЕ СТРОИТЕЛЬСТВА КОММУНИКАЦИЙ-3"</v>
          </cell>
          <cell r="H456">
            <v>150</v>
          </cell>
          <cell r="J456">
            <v>1200000</v>
          </cell>
        </row>
        <row r="457">
          <cell r="B457" t="str">
            <v>ДЕНЕЖНАЯ ОПЛАТА</v>
          </cell>
          <cell r="C457" t="str">
            <v>ТРУБЫ СТАЛЬНЫЕ ЭЛЕКТРОСВАРНЫЕ П</v>
          </cell>
          <cell r="D457">
            <v>6</v>
          </cell>
          <cell r="E457" t="str">
            <v>УПРАВЛЕНИЕ ПО ПРОИЗВ.И СБЫТУ ПРОДУКЦИИ</v>
          </cell>
          <cell r="F457" t="str">
            <v>МОСКВА ООО "ПРЕДПРИЯТИЕ СТРОИТЕЛЬСТВА КОММУНИКАЦИЙ-3"</v>
          </cell>
          <cell r="H457">
            <v>475</v>
          </cell>
          <cell r="J457">
            <v>3600000</v>
          </cell>
        </row>
        <row r="458">
          <cell r="B458" t="str">
            <v>ДЕНЕЖНАЯ ОПЛАТА</v>
          </cell>
          <cell r="C458" t="str">
            <v>ТРУБЫ СТАЛЬНЫЕ ЭЛЕКТРОСВАРНЫЕ П</v>
          </cell>
          <cell r="D458">
            <v>6</v>
          </cell>
          <cell r="E458" t="str">
            <v>УПРАВЛЕНИЕ ПО ПРОИЗВ.И СБЫТУ ПРОДУКЦИИ</v>
          </cell>
          <cell r="F458" t="str">
            <v>МОСКВА ООО "ТЕХПРОЕКТАВТОСТРОЙ"</v>
          </cell>
          <cell r="H458">
            <v>640</v>
          </cell>
          <cell r="J458">
            <v>5442048</v>
          </cell>
        </row>
        <row r="459">
          <cell r="B459" t="str">
            <v>ДЕНЕЖНАЯ ОПЛАТА</v>
          </cell>
          <cell r="C459" t="str">
            <v>ТРУБЫ СТАЛЬНЫЕ ЭЛЕКТРОСВАРНЫЕ П</v>
          </cell>
          <cell r="D459">
            <v>6</v>
          </cell>
          <cell r="E459" t="str">
            <v>УПРАВЛЕНИЕ ПО ПРОИЗВ.И СБЫТУ ПРОДУКЦИИ</v>
          </cell>
          <cell r="F459" t="str">
            <v>МОСКВА ООО "ТЕХПРОЕКТАВТОСТРОЙ"</v>
          </cell>
          <cell r="H459">
            <v>644</v>
          </cell>
          <cell r="J459">
            <v>6223358.4000000004</v>
          </cell>
        </row>
        <row r="460">
          <cell r="B460" t="str">
            <v>ДЕНЕЖНАЯ ОПЛАТА</v>
          </cell>
          <cell r="C460" t="str">
            <v>ТРУБЫ СТАЛЬНЫЕ ЭЛЕКТРОСВАРНЫЕ П</v>
          </cell>
          <cell r="D460">
            <v>6</v>
          </cell>
          <cell r="E460" t="str">
            <v>УПРАВЛЕНИЕ ПО ПРОИЗВ.И СБЫТУ ПРОДУКЦИИ</v>
          </cell>
          <cell r="F460" t="str">
            <v>МОСКВА ООО "ТОРГОВЫЙ ДОМ "ТРАНСНЕФТЬ"</v>
          </cell>
          <cell r="H460">
            <v>42</v>
          </cell>
          <cell r="J460">
            <v>289800</v>
          </cell>
        </row>
        <row r="461">
          <cell r="B461" t="str">
            <v>ДЕНЕЖНАЯ ОПЛАТА</v>
          </cell>
          <cell r="C461" t="str">
            <v>ТРУБЫ СТАЛЬНЫЕ ЭЛЕКТРОСВАРНЫЕ П</v>
          </cell>
          <cell r="D461">
            <v>6</v>
          </cell>
          <cell r="E461" t="str">
            <v>УПРАВЛЕНИЕ ПО ПРОИЗВ.И СБЫТУ ПРОДУКЦИИ</v>
          </cell>
          <cell r="F461" t="str">
            <v>МОСКВА ООО "ТОРГОВЫЙ ДОМ "ТРАНСНЕФТЬ"</v>
          </cell>
          <cell r="H461">
            <v>800</v>
          </cell>
          <cell r="J461">
            <v>5520000</v>
          </cell>
        </row>
        <row r="462">
          <cell r="B462" t="str">
            <v>ДЕНЕЖНАЯ ОПЛАТА</v>
          </cell>
          <cell r="C462" t="str">
            <v>ТРУБЫ СТАЛЬНЫЕ ЭЛЕКТРОСВАРНЫЕ П</v>
          </cell>
          <cell r="D462">
            <v>6</v>
          </cell>
          <cell r="E462" t="str">
            <v>УПРАВЛЕНИЕ ПО ПРОИЗВ.И СБЫТУ ПРОДУКЦИИ</v>
          </cell>
          <cell r="F462" t="str">
            <v>МОСКВА ООО "ТОРГОВЫЙ ДОМ "ТРАНСНЕФТЬ"</v>
          </cell>
          <cell r="H462">
            <v>200</v>
          </cell>
          <cell r="J462">
            <v>1380000</v>
          </cell>
        </row>
        <row r="463">
          <cell r="B463" t="str">
            <v>ДЕНЕЖНАЯ ОПЛАТА</v>
          </cell>
          <cell r="C463" t="str">
            <v>ТРУБЫ СТАЛЬНЫЕ ЭЛЕКТРОСВАРНЫЕ П</v>
          </cell>
          <cell r="D463">
            <v>6</v>
          </cell>
          <cell r="E463" t="str">
            <v>УПРАВЛЕНИЕ ПО ПРОИЗВ.И СБЫТУ ПРОДУКЦИИ</v>
          </cell>
          <cell r="F463" t="str">
            <v>МОСКВА ООО "ТОРГОВЫЙ ДОМ "ТРАНСНЕФТЬ"</v>
          </cell>
          <cell r="H463">
            <v>415</v>
          </cell>
          <cell r="J463">
            <v>2863500</v>
          </cell>
        </row>
        <row r="464">
          <cell r="B464" t="str">
            <v>ДЕНЕЖНАЯ ОПЛАТА</v>
          </cell>
          <cell r="C464" t="str">
            <v>ТРУБЫ СТАЛЬНЫЕ ЭЛЕКТРОСВАРНЫЕ П</v>
          </cell>
          <cell r="D464">
            <v>6</v>
          </cell>
          <cell r="E464" t="str">
            <v>УПРАВЛЕНИЕ ПО ПРОИЗВ.И СБЫТУ ПРОДУКЦИИ</v>
          </cell>
          <cell r="F464" t="str">
            <v>МОСКВА ООО "ТОРГОВЫЙ ДОМ "ТРАНСНЕФТЬ"</v>
          </cell>
          <cell r="H464">
            <v>1150</v>
          </cell>
          <cell r="J464">
            <v>7935000</v>
          </cell>
        </row>
        <row r="465">
          <cell r="B465" t="str">
            <v>ШТРИПС</v>
          </cell>
          <cell r="C465" t="str">
            <v>ТРУБЫ СТАЛЬНЫЕ ЭЛЕКТРОСВАРНЫЕ П</v>
          </cell>
          <cell r="D465">
            <v>6</v>
          </cell>
          <cell r="E465" t="str">
            <v>УПРАВЛЕНИЕ ПО ПРОИЗВ.И СБЫТУ ПРОДУКЦИИ</v>
          </cell>
          <cell r="F465" t="str">
            <v>СНЕЖИНСК ЗАО "МАРКЕТИНГОВЫЙ ЦЕНТР АС "ТЕПЛОСТРОЙ"</v>
          </cell>
          <cell r="H465">
            <v>90</v>
          </cell>
          <cell r="J465">
            <v>749088</v>
          </cell>
        </row>
        <row r="466">
          <cell r="B466" t="str">
            <v>ДЕНЕЖНАЯ ОПЛАТА</v>
          </cell>
          <cell r="C466" t="str">
            <v>ТРУБЫ СТАЛЬНЫЕ ЭЛЕКТРОСВАРНЫЕ П</v>
          </cell>
          <cell r="D466">
            <v>6</v>
          </cell>
          <cell r="E466" t="str">
            <v>УПРАВЛЕНИЕ ПО ПРОИЗВ.И СБЫТУ ПРОДУКЦИИ</v>
          </cell>
          <cell r="F466" t="str">
            <v>СУРГУТ ОАО "СУРГУТНЕФТЕГАЗ"</v>
          </cell>
          <cell r="H466">
            <v>600</v>
          </cell>
          <cell r="J466">
            <v>5880002.4000000004</v>
          </cell>
        </row>
        <row r="467">
          <cell r="B467" t="str">
            <v>ДЕНЕЖНАЯ ОПЛАТА</v>
          </cell>
          <cell r="C467" t="str">
            <v>ТРУБЫ СТАЛЬНЫЕ ЭЛЕКТРОСВАРНЫЕ П</v>
          </cell>
          <cell r="D467">
            <v>6</v>
          </cell>
          <cell r="E467" t="str">
            <v>УПРАВЛЕНИЕ ПО ПРОИЗВ.И СБЫТУ ПРОДУКЦИИ</v>
          </cell>
          <cell r="F467" t="str">
            <v>СУРГУТ ОАО "СУРГУТНЕФТЕГАЗ"</v>
          </cell>
          <cell r="H467">
            <v>1500</v>
          </cell>
          <cell r="J467">
            <v>14700006</v>
          </cell>
        </row>
        <row r="468">
          <cell r="B468" t="str">
            <v>ДЕНЕЖНАЯ ОПЛАТА</v>
          </cell>
          <cell r="C468" t="str">
            <v>ТРУБЫ СТАЛЬНЫЕ ЭЛЕКТРОСВАРНЫЕ П</v>
          </cell>
          <cell r="D468">
            <v>6</v>
          </cell>
          <cell r="E468" t="str">
            <v>УПРАВЛЕНИЕ ПО ПРОИЗВ.И СБЫТУ ПРОДУКЦИИ</v>
          </cell>
          <cell r="F468" t="str">
            <v>СУРГУТ ОАО "СУРГУТНЕФТЕГАЗ"</v>
          </cell>
          <cell r="H468">
            <v>400</v>
          </cell>
          <cell r="J468">
            <v>3920001.6</v>
          </cell>
        </row>
        <row r="469">
          <cell r="B469" t="str">
            <v>ДЕНЕЖНАЯ ОПЛАТА</v>
          </cell>
          <cell r="C469" t="str">
            <v>ТРУБЫ СТАЛЬНЫЕ ЭЛЕКТРОСВАРНЫЕ П</v>
          </cell>
          <cell r="D469">
            <v>6</v>
          </cell>
          <cell r="E469" t="str">
            <v>УПРАВЛЕНИЕ ПО ПРОИЗВ.И СБЫТУ ПРОДУКЦИИ</v>
          </cell>
          <cell r="F469" t="str">
            <v>СУРГУТ ОАО "СУРГУТНЕФТЕГАЗ"</v>
          </cell>
          <cell r="H469">
            <v>1500</v>
          </cell>
          <cell r="J469">
            <v>14700000</v>
          </cell>
        </row>
        <row r="470">
          <cell r="B470" t="str">
            <v>ДЕНЕЖНАЯ ОПЛАТА</v>
          </cell>
          <cell r="D470">
            <v>6</v>
          </cell>
          <cell r="E470" t="str">
            <v>УПРАВЛЕНИЕ ПО ПРОИЗВ.И СБЫТУ ПРОДУКЦИИ</v>
          </cell>
          <cell r="F470" t="str">
            <v>ТРАНСНЕФТЬ ДАВ МЕТАЛЛ 720.1020</v>
          </cell>
          <cell r="H470">
            <v>10850</v>
          </cell>
          <cell r="J470">
            <v>14647500</v>
          </cell>
        </row>
        <row r="471">
          <cell r="D471" t="str">
            <v>6 Всего</v>
          </cell>
          <cell r="H471">
            <v>25102</v>
          </cell>
          <cell r="J471">
            <v>132940986</v>
          </cell>
        </row>
        <row r="472">
          <cell r="B472" t="str">
            <v>ДЕНЕЖНАЯ ОПЛАТА</v>
          </cell>
          <cell r="C472" t="str">
            <v>ТРУБЫ СТАЛЬНЫЕ ВОДОГАЗОПРОВОДНЫ</v>
          </cell>
          <cell r="D472">
            <v>8</v>
          </cell>
          <cell r="E472" t="str">
            <v>УПРАВЛЕНИЕ ПО ПРОИЗВ.И СБЫТУ ПРОДУКЦИИ</v>
          </cell>
          <cell r="F472" t="str">
            <v>Арсспецмаш</v>
          </cell>
          <cell r="H472">
            <v>6000</v>
          </cell>
          <cell r="J472">
            <v>3063000</v>
          </cell>
        </row>
        <row r="473">
          <cell r="D473" t="str">
            <v>8 Всего</v>
          </cell>
          <cell r="H473">
            <v>6000</v>
          </cell>
          <cell r="J473">
            <v>3063000</v>
          </cell>
        </row>
        <row r="474">
          <cell r="B474" t="str">
            <v>ДЕНЕЖНАЯ ОПЛАТА</v>
          </cell>
          <cell r="C474" t="str">
            <v>ТРУБЫ ТОНКОСТЕННЫЕ ЭЛЕКТРОСВАРН</v>
          </cell>
          <cell r="D474">
            <v>9</v>
          </cell>
          <cell r="E474" t="str">
            <v>УПРАВЛЕНИЕ ПО ПРОИЗВ.И СБЫТУ ПРОДУКЦИИ</v>
          </cell>
          <cell r="F474" t="str">
            <v>БЕЛГОРОД ОАО "БЕЛЭНЕРГОМАШ"</v>
          </cell>
          <cell r="H474">
            <v>22</v>
          </cell>
          <cell r="J474">
            <v>196859.51999999999</v>
          </cell>
        </row>
        <row r="475">
          <cell r="B475" t="str">
            <v>ШТРИПС</v>
          </cell>
          <cell r="C475" t="str">
            <v>ТРУБЫ ТОНКОСТЕННЫЕ ЭЛЕКТРОСВАРН</v>
          </cell>
          <cell r="D475">
            <v>9</v>
          </cell>
          <cell r="E475" t="str">
            <v>УПРАВЛЕНИЕ ПО ПРОИЗВ.И СБЫТУ ПРОДУКЦИИ</v>
          </cell>
          <cell r="F475" t="str">
            <v>ИЖЕВСК ООО "РИТ"</v>
          </cell>
          <cell r="H475">
            <v>25.5</v>
          </cell>
          <cell r="J475">
            <v>203228.06</v>
          </cell>
        </row>
        <row r="476">
          <cell r="B476" t="str">
            <v>ДЕНЕЖНАЯ ОПЛАТА</v>
          </cell>
          <cell r="C476" t="str">
            <v>ТРУБЫ ТОНКОСТЕННЫЕ ЭЛЕКТРОСВАРН</v>
          </cell>
          <cell r="D476">
            <v>9</v>
          </cell>
          <cell r="E476" t="str">
            <v>УПРАВЛЕНИЕ ПО ПРОИЗВ.И СБЫТУ ПРОДУКЦИИ</v>
          </cell>
          <cell r="F476" t="str">
            <v>ИЖЕВСК ООО "РИТ"</v>
          </cell>
          <cell r="H476">
            <v>25.5</v>
          </cell>
          <cell r="J476">
            <v>203228.06</v>
          </cell>
        </row>
        <row r="477">
          <cell r="B477" t="str">
            <v>ДЕНЕЖНАЯ ОПЛАТА</v>
          </cell>
          <cell r="C477" t="str">
            <v>ТРУБЫ ТОНКОСТЕННЫЕ ЭЛЕКТРОСВАРН</v>
          </cell>
          <cell r="D477">
            <v>9</v>
          </cell>
          <cell r="E477" t="str">
            <v>УПРАВЛЕНИЕ ПО ПРОИЗВ.И СБЫТУ ПРОДУКЦИИ</v>
          </cell>
          <cell r="F477" t="str">
            <v>НИЖНЯЯ ТУРА ОАО "НИЖНЕТУРИНСКИЙ МАШИНОСТРОИТЕЛЬНЫЙ ЗАВОД "ВЕНТА"</v>
          </cell>
          <cell r="H477">
            <v>51</v>
          </cell>
          <cell r="J477">
            <v>489898.66</v>
          </cell>
        </row>
        <row r="478">
          <cell r="B478" t="str">
            <v>ДЕНЕЖНАЯ ОПЛАТА</v>
          </cell>
          <cell r="C478" t="str">
            <v>ТРУБЫ ТОНКОСТЕННЫЕ ЭЛЕКТРОСВАРН</v>
          </cell>
          <cell r="D478">
            <v>9</v>
          </cell>
          <cell r="E478" t="str">
            <v>УПРАВЛЕНИЕ ПО ПРОИЗВ.И СБЫТУ ПРОДУКЦИИ</v>
          </cell>
          <cell r="F478" t="str">
            <v>РЕЖ ЗАО "СПЕЦСТРОЙ"</v>
          </cell>
          <cell r="H478">
            <v>29</v>
          </cell>
          <cell r="J478">
            <v>259496.64</v>
          </cell>
        </row>
        <row r="479">
          <cell r="B479" t="str">
            <v>ДЕНЕЖНАЯ ОПЛАТА</v>
          </cell>
          <cell r="C479" t="str">
            <v>ТРУБЫ ТОНКОСТЕННЫЕ ЭЛЕКТРОСВАРН</v>
          </cell>
          <cell r="D479">
            <v>9</v>
          </cell>
          <cell r="E479" t="str">
            <v>УПРАВЛЕНИЕ ПО ПРОИЗВ.И СБЫТУ ПРОДУКЦИИ</v>
          </cell>
          <cell r="F479" t="str">
            <v>СНЕЖИНСК ООО "ВЫМПЕЛ-К"</v>
          </cell>
          <cell r="H479">
            <v>100</v>
          </cell>
          <cell r="J479">
            <v>894816</v>
          </cell>
        </row>
        <row r="480">
          <cell r="B480" t="str">
            <v>ДЕНЕЖНАЯ ОПЛАТА</v>
          </cell>
          <cell r="C480" t="str">
            <v>ТРУБЫ ТОНКОСТЕННЫЕ ЭЛЕКТРОСВАРН</v>
          </cell>
          <cell r="D480">
            <v>9</v>
          </cell>
          <cell r="E480" t="str">
            <v>УПРАВЛЕНИЕ ПО ПРОИЗВ.И СБЫТУ ПРОДУКЦИИ</v>
          </cell>
          <cell r="F480" t="str">
            <v>УЧАЛЫ ГП "УЧАЛИНСКИЙ ЗАВОД ЛЕСНОГО МАШИНОСТРОЕНИЯ"</v>
          </cell>
          <cell r="H480">
            <v>35</v>
          </cell>
          <cell r="J480">
            <v>268212</v>
          </cell>
        </row>
        <row r="481">
          <cell r="B481" t="str">
            <v>ДЕНЕЖНАЯ ОПЛАТА</v>
          </cell>
          <cell r="D481">
            <v>9</v>
          </cell>
          <cell r="E481" t="str">
            <v>УПРАВЛЕНИЕ ПО ПРОИЗВ.И СБЫТУ ПРОДУКЦИИ</v>
          </cell>
          <cell r="F481" t="str">
            <v>резерв</v>
          </cell>
          <cell r="H481">
            <v>212</v>
          </cell>
          <cell r="J481">
            <v>1865600</v>
          </cell>
        </row>
        <row r="482">
          <cell r="D482" t="str">
            <v>9 Всего</v>
          </cell>
          <cell r="H482">
            <v>500</v>
          </cell>
          <cell r="J482">
            <v>4381338.9399999995</v>
          </cell>
        </row>
        <row r="483">
          <cell r="B483" t="str">
            <v>ДЕНЕЖНАЯ ОПЛАТА</v>
          </cell>
          <cell r="C483" t="str">
            <v>ФЛЮС</v>
          </cell>
          <cell r="D483">
            <v>36</v>
          </cell>
          <cell r="E483" t="str">
            <v>УПРАВЛЕНИЕ ПО ПРОИЗВ.И СБЫТУ ПРОДУКЦИИ</v>
          </cell>
          <cell r="F483" t="str">
            <v>ВЫКСА АО "ВЫКСУНСКИЙ МЕТАЛЛУРГИЧЕСКИЙ ЗАВОД"</v>
          </cell>
          <cell r="H483">
            <v>100</v>
          </cell>
          <cell r="J483">
            <v>1210560</v>
          </cell>
        </row>
        <row r="484">
          <cell r="B484" t="str">
            <v>ДЕНЕЖНАЯ ОПЛАТА</v>
          </cell>
          <cell r="C484" t="str">
            <v>ФЛЮС</v>
          </cell>
          <cell r="D484">
            <v>36</v>
          </cell>
          <cell r="E484" t="str">
            <v>УПРАВЛЕНИЕ ПО ПРОИЗВ.И СБЫТУ ПРОДУКЦИИ</v>
          </cell>
          <cell r="F484" t="str">
            <v>ЧЕЛЯБИНСК ЧЕЛЯБИНСКИЙ МЕТАЛЛУРГИЧЕСКИЙ КОМБИНАТ АО "МЕЧЕЛ"</v>
          </cell>
          <cell r="H484">
            <v>30</v>
          </cell>
          <cell r="J484">
            <v>300000</v>
          </cell>
        </row>
        <row r="485">
          <cell r="B485" t="str">
            <v>ДЕНЕЖНАЯ ОПЛАТА</v>
          </cell>
          <cell r="C485" t="str">
            <v>ФЛЮС</v>
          </cell>
          <cell r="D485">
            <v>36</v>
          </cell>
          <cell r="E485" t="str">
            <v>УПРАВЛЕНИЕ ПО ПРОИЗВ.И СБЫТУ ПРОДУКЦИИ</v>
          </cell>
          <cell r="F485" t="str">
            <v>резерв</v>
          </cell>
          <cell r="H485">
            <v>120</v>
          </cell>
          <cell r="J485">
            <v>1000000</v>
          </cell>
        </row>
        <row r="486">
          <cell r="D486" t="str">
            <v>36 Всего</v>
          </cell>
          <cell r="H486">
            <v>250</v>
          </cell>
          <cell r="J486">
            <v>2510560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ANM"/>
      <sheetName val="EMPLANM (2)"/>
      <sheetName val="Ц6Д"/>
      <sheetName val="Ц6ВЗ"/>
      <sheetName val="база1"/>
      <sheetName val="Затраты ноябрь"/>
      <sheetName val="август"/>
      <sheetName val="Календарь 2015"/>
      <sheetName val="EMPLANM_(2)"/>
      <sheetName val="Затраты_ноябрь"/>
      <sheetName val="Индексы"/>
    </sheetNames>
    <sheetDataSet>
      <sheetData sheetId="0" refreshError="1">
        <row r="1">
          <cell r="A1" t="str">
            <v>DPECHP</v>
          </cell>
          <cell r="B1" t="str">
            <v>MONTH</v>
          </cell>
          <cell r="C1" t="str">
            <v>YEAR</v>
          </cell>
          <cell r="D1" t="str">
            <v>CEX</v>
          </cell>
          <cell r="E1" t="str">
            <v>NOD</v>
          </cell>
          <cell r="F1" t="str">
            <v>CENTR</v>
          </cell>
          <cell r="G1" t="str">
            <v>KODPR</v>
          </cell>
          <cell r="H1" t="str">
            <v>NVP</v>
          </cell>
          <cell r="I1" t="str">
            <v>PLAT</v>
          </cell>
          <cell r="J1" t="str">
            <v>RAZMER</v>
          </cell>
          <cell r="K1" t="str">
            <v>OPLATA</v>
          </cell>
          <cell r="L1" t="str">
            <v>DEBTTYPE</v>
          </cell>
          <cell r="M1" t="str">
            <v>NZS</v>
          </cell>
          <cell r="N1" t="str">
            <v>PLAN</v>
          </cell>
          <cell r="O1" t="str">
            <v>PLANK</v>
          </cell>
          <cell r="P1" t="str">
            <v>EDIN</v>
          </cell>
          <cell r="Q1" t="str">
            <v>PGDT</v>
          </cell>
          <cell r="R1" t="str">
            <v>SDANO</v>
          </cell>
          <cell r="S1" t="str">
            <v>SDANOK</v>
          </cell>
          <cell r="T1" t="str">
            <v>OTGRUZ</v>
          </cell>
          <cell r="U1" t="str">
            <v>OTGRUZK</v>
          </cell>
        </row>
        <row r="2">
          <cell r="A2">
            <v>36469</v>
          </cell>
          <cell r="B2">
            <v>11</v>
          </cell>
          <cell r="C2">
            <v>1999</v>
          </cell>
          <cell r="D2">
            <v>6</v>
          </cell>
          <cell r="E2">
            <v>7</v>
          </cell>
          <cell r="F2" t="str">
            <v>СЛУЖБА ФИНАНСОВОГО ДИРЕКТОРА</v>
          </cell>
          <cell r="G2">
            <v>138100</v>
          </cell>
          <cell r="H2" t="str">
            <v>ТРУБЫ СТАЛЬНЫЕ ЭЛЕКТРОСВАРНЫЕ П</v>
          </cell>
          <cell r="I2" t="str">
            <v>МАГНИТОГОРСК ООО"РОССТ"</v>
          </cell>
          <cell r="J2" t="str">
            <v>17ГС,17Г1Сx530x10 13.10.99</v>
          </cell>
          <cell r="K2" t="str">
            <v>НАЛОГ.ОСВОБОЖД.</v>
          </cell>
          <cell r="L2" t="str">
            <v>умКЗ</v>
          </cell>
          <cell r="M2" t="str">
            <v>131095  1999</v>
          </cell>
          <cell r="N2">
            <v>340128</v>
          </cell>
          <cell r="O2">
            <v>40</v>
          </cell>
          <cell r="P2" t="str">
            <v>ТН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</row>
        <row r="3">
          <cell r="A3">
            <v>36469</v>
          </cell>
          <cell r="B3">
            <v>11</v>
          </cell>
          <cell r="C3">
            <v>1999</v>
          </cell>
          <cell r="D3">
            <v>6</v>
          </cell>
          <cell r="E3">
            <v>0</v>
          </cell>
          <cell r="F3" t="str">
            <v>СЛУЖБА ФИНАНСОВОГО ДИРЕКТОРА</v>
          </cell>
          <cell r="G3">
            <v>138100</v>
          </cell>
          <cell r="I3" t="str">
            <v>ООО"МАГИСТРАЛЬ"</v>
          </cell>
          <cell r="K3" t="str">
            <v>НАЛОГ.ОСВОБОЖД.</v>
          </cell>
          <cell r="L3" t="str">
            <v>умКЗ</v>
          </cell>
          <cell r="M3" t="str">
            <v>ЧЧРезерв</v>
          </cell>
          <cell r="N3">
            <v>2000000</v>
          </cell>
          <cell r="O3">
            <v>260</v>
          </cell>
          <cell r="P3" t="str">
            <v>ТН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4">
          <cell r="A4">
            <v>36469</v>
          </cell>
          <cell r="B4">
            <v>11</v>
          </cell>
          <cell r="C4">
            <v>1999</v>
          </cell>
          <cell r="D4">
            <v>6</v>
          </cell>
          <cell r="E4">
            <v>7</v>
          </cell>
          <cell r="F4" t="str">
            <v>СЛУЖБА ФИНАНСОВОГО ДИРЕКТОРА</v>
          </cell>
          <cell r="G4">
            <v>138100</v>
          </cell>
          <cell r="H4" t="str">
            <v>ТРУБЫ СТАЛЬНЫЕ ЭЛЕКТРОСВАРНЫЕ П</v>
          </cell>
          <cell r="I4" t="str">
            <v>ЧЕЛЯБИНСК ЗАО "ЮЖУРАЛЛЕС"</v>
          </cell>
          <cell r="J4" t="str">
            <v>17Г1Сx530x8</v>
          </cell>
          <cell r="K4" t="str">
            <v>НАЛОГ.ОСВОБОЖД.</v>
          </cell>
          <cell r="L4" t="str">
            <v>умКЗ</v>
          </cell>
          <cell r="M4" t="str">
            <v>131154  1999</v>
          </cell>
          <cell r="N4">
            <v>545832</v>
          </cell>
          <cell r="O4">
            <v>60</v>
          </cell>
          <cell r="P4" t="str">
            <v>ТН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A5">
            <v>36469</v>
          </cell>
          <cell r="B5">
            <v>11</v>
          </cell>
          <cell r="C5">
            <v>1999</v>
          </cell>
          <cell r="D5">
            <v>6</v>
          </cell>
          <cell r="E5">
            <v>7</v>
          </cell>
          <cell r="F5" t="str">
            <v>СЛУЖБА ФИНАНСОВОГО ДИРЕКТОРА</v>
          </cell>
          <cell r="G5">
            <v>138100</v>
          </cell>
          <cell r="H5" t="str">
            <v>ТРУБЫ СТАЛЬНЫЕ ЭЛЕКТРОСВАРНЫЕ П</v>
          </cell>
          <cell r="I5" t="str">
            <v>ЧЕЛЯБИНСК ОАО "ЛЕНПРОМ"</v>
          </cell>
          <cell r="J5" t="str">
            <v>17Г1Сx530x8</v>
          </cell>
          <cell r="K5" t="str">
            <v>НАЛОГ.ОСВОБОЖД.</v>
          </cell>
          <cell r="L5" t="str">
            <v>умКЗ</v>
          </cell>
          <cell r="M5" t="str">
            <v>130856  1999</v>
          </cell>
          <cell r="N5">
            <v>363888</v>
          </cell>
          <cell r="O5">
            <v>40</v>
          </cell>
          <cell r="P5" t="str">
            <v>ТН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N6">
            <v>3249848</v>
          </cell>
          <cell r="O6">
            <v>400</v>
          </cell>
        </row>
        <row r="7">
          <cell r="A7">
            <v>36469</v>
          </cell>
          <cell r="B7">
            <v>11</v>
          </cell>
          <cell r="C7">
            <v>1999</v>
          </cell>
          <cell r="D7">
            <v>6</v>
          </cell>
          <cell r="E7">
            <v>95</v>
          </cell>
          <cell r="F7" t="str">
            <v>СЛУЖБА КОММЕРЧЕСКОГО ДИРЕКТОРА</v>
          </cell>
          <cell r="G7">
            <v>138100</v>
          </cell>
          <cell r="H7" t="str">
            <v>ТРУБЫ СТАЛЬНЫЕ ЭЛЕКТРОСВАРНЫЕ П</v>
          </cell>
          <cell r="I7" t="str">
            <v>МОСКВА ООО "ТОРГОВЫЙ ДОМ ТОРГМЕТ"</v>
          </cell>
          <cell r="J7" t="str">
            <v>17Г1Сx530x8-10 2.11.99</v>
          </cell>
          <cell r="K7" t="str">
            <v>ПОДШИПНИКИ</v>
          </cell>
          <cell r="L7" t="str">
            <v>умКЗ</v>
          </cell>
          <cell r="M7" t="str">
            <v>130635Б 1999</v>
          </cell>
          <cell r="N7">
            <v>327499.2</v>
          </cell>
          <cell r="O7">
            <v>36</v>
          </cell>
          <cell r="P7" t="str">
            <v>ТН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A8">
            <v>36469</v>
          </cell>
          <cell r="B8">
            <v>11</v>
          </cell>
          <cell r="C8">
            <v>1999</v>
          </cell>
          <cell r="D8">
            <v>6</v>
          </cell>
          <cell r="E8">
            <v>9</v>
          </cell>
          <cell r="F8" t="str">
            <v>СЛУЖБА КОММЕРЧЕСКОГО ДИРЕКТОРА</v>
          </cell>
          <cell r="G8">
            <v>138100</v>
          </cell>
          <cell r="H8" t="str">
            <v>ТРУБЫ СТАЛЬНЫЕ ЭЛЕКТРОСВАРНЫЕ П</v>
          </cell>
          <cell r="I8" t="str">
            <v>МОСКВА ООО"ХЭФТЕР"</v>
          </cell>
          <cell r="J8" t="str">
            <v>17Г1Сx530x9-10</v>
          </cell>
          <cell r="K8" t="str">
            <v>ЧУГУН</v>
          </cell>
          <cell r="L8" t="str">
            <v>умКЗ</v>
          </cell>
          <cell r="M8" t="str">
            <v>130413  1999</v>
          </cell>
          <cell r="N8">
            <v>202813.8</v>
          </cell>
          <cell r="O8">
            <v>21.5</v>
          </cell>
          <cell r="P8" t="str">
            <v>ТН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A9">
            <v>36469</v>
          </cell>
          <cell r="B9">
            <v>11</v>
          </cell>
          <cell r="C9">
            <v>1999</v>
          </cell>
          <cell r="D9">
            <v>6</v>
          </cell>
          <cell r="E9">
            <v>9</v>
          </cell>
          <cell r="F9" t="str">
            <v>СЛУЖБА КОММЕРЧЕСКОГО ДИРЕКТОРА</v>
          </cell>
          <cell r="G9">
            <v>138100</v>
          </cell>
          <cell r="H9" t="str">
            <v>ТРУБЫ СТАЛЬНЫЕ ЭЛЕКТРОСВАРНЫЕ П</v>
          </cell>
          <cell r="I9" t="str">
            <v>ПЕРМЬ ЗАО "ПЕРМГЛАВНЕФТЕСНАБ"</v>
          </cell>
          <cell r="J9" t="str">
            <v>17ГСx530x8-9 13.10.99</v>
          </cell>
          <cell r="K9" t="str">
            <v>ДИЗ.ТОПЛИВО</v>
          </cell>
          <cell r="L9" t="str">
            <v>ТП</v>
          </cell>
          <cell r="M9" t="str">
            <v>130633  1999</v>
          </cell>
          <cell r="N9">
            <v>689558.4</v>
          </cell>
          <cell r="O9">
            <v>72</v>
          </cell>
          <cell r="P9" t="str">
            <v>ТН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A10">
            <v>36469</v>
          </cell>
          <cell r="B10">
            <v>11</v>
          </cell>
          <cell r="C10">
            <v>1999</v>
          </cell>
          <cell r="D10">
            <v>6</v>
          </cell>
          <cell r="E10">
            <v>9</v>
          </cell>
          <cell r="F10" t="str">
            <v>СЛУЖБА КОММЕРЧЕСКОГО ДИРЕКТОРА</v>
          </cell>
          <cell r="G10">
            <v>138100</v>
          </cell>
          <cell r="H10" t="str">
            <v>ТРУБЫ СТАЛЬНЫЕ ЭЛЕКТРОСВАРНЫЕ П</v>
          </cell>
          <cell r="I10" t="str">
            <v>УЛЬЯНОВСК ООО "УЛЬЯНОВСКТОРГ"</v>
          </cell>
          <cell r="J10" t="str">
            <v>17ГСx530x8-10</v>
          </cell>
          <cell r="K10" t="str">
            <v>ФЕРРОСИЛИЦИЙ</v>
          </cell>
          <cell r="L10" t="str">
            <v>умКЗ</v>
          </cell>
          <cell r="M10" t="str">
            <v>130759  1999</v>
          </cell>
          <cell r="N10">
            <v>238172.4</v>
          </cell>
          <cell r="O10">
            <v>30</v>
          </cell>
          <cell r="P10" t="str">
            <v>ТН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A11">
            <v>36469</v>
          </cell>
          <cell r="B11">
            <v>11</v>
          </cell>
          <cell r="C11">
            <v>1999</v>
          </cell>
          <cell r="D11">
            <v>6</v>
          </cell>
          <cell r="E11">
            <v>9</v>
          </cell>
          <cell r="F11" t="str">
            <v>СЛУЖБА КОММЕРЧЕСКОГО ДИРЕКТОРА</v>
          </cell>
          <cell r="G11">
            <v>138100</v>
          </cell>
          <cell r="H11" t="str">
            <v>ТРУБЫ СТАЛЬНЫЕ ЭЛЕКТРОСВАРНЫЕ П</v>
          </cell>
          <cell r="I11" t="str">
            <v>ЧЕЛЯБИНСК ОАО "ЧЕЛЯБИНСКИЙ ЭЛЕКТРОДНЫЙ ЗАВОД "</v>
          </cell>
          <cell r="J11" t="str">
            <v>17ГС,17Г1Сx530x10 4.11.99</v>
          </cell>
          <cell r="K11" t="str">
            <v>ЭЛЕКТРОДЫ ГРАФИ</v>
          </cell>
          <cell r="L11" t="str">
            <v>умКЗ</v>
          </cell>
          <cell r="M11" t="str">
            <v>131149  1999</v>
          </cell>
          <cell r="N11">
            <v>51447</v>
          </cell>
          <cell r="O11">
            <v>5.5</v>
          </cell>
          <cell r="P11" t="str">
            <v>ТН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A12">
            <v>36469</v>
          </cell>
          <cell r="B12">
            <v>11</v>
          </cell>
          <cell r="C12">
            <v>1999</v>
          </cell>
          <cell r="D12">
            <v>6</v>
          </cell>
          <cell r="E12">
            <v>9</v>
          </cell>
          <cell r="F12" t="str">
            <v>СЛУЖБА КОММЕРЧЕСКОГО ДИРЕКТОРА</v>
          </cell>
          <cell r="G12">
            <v>138100</v>
          </cell>
          <cell r="H12" t="str">
            <v>ТРУБЫ СТАЛЬНЫЕ ЭЛЕКТРОСВАРНЫЕ П</v>
          </cell>
          <cell r="I12" t="str">
            <v>ЭЛИСТА ООО "ТИЭКС"</v>
          </cell>
          <cell r="J12" t="str">
            <v>17Г1Сx530x8-12</v>
          </cell>
          <cell r="K12" t="str">
            <v>МЕТАЛЛОЛОМ</v>
          </cell>
          <cell r="L12" t="str">
            <v>умКЗ</v>
          </cell>
          <cell r="M12" t="str">
            <v>130042  1999</v>
          </cell>
          <cell r="N12">
            <v>1340808</v>
          </cell>
          <cell r="O12">
            <v>140</v>
          </cell>
          <cell r="P12" t="str">
            <v>ТН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N13">
            <v>2850298.8</v>
          </cell>
          <cell r="O13">
            <v>305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 (зарпл октября 04 г.)"/>
      <sheetName val="Расчет межгор.(зпл октября 04)"/>
      <sheetName val="Расчет  карьер (зпл.октября 04)"/>
      <sheetName val="Тарифы с ЛГОКом"/>
      <sheetName val="тарифы автоб  (2)"/>
      <sheetName val="Свод объемов 2 кв.2005 г."/>
      <sheetName val="тарифы автоб "/>
      <sheetName val="Рейсы  тарифы октября 1.10.04"/>
      <sheetName val="пас.тар.отстой 1.04.05."/>
      <sheetName val="% накл 2 кв. 05 (173,0%)11.РВ"/>
      <sheetName val="% накл 2 кв. 05 (173,0%)11.03"/>
      <sheetName val="база1"/>
      <sheetName val="Потребность"/>
      <sheetName val="Константы"/>
      <sheetName val="Свод (Оренбургский)"/>
      <sheetName val="НАЛ.97г.пр.Нат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_благотворительность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цех питания финансы"/>
      <sheetName val="Контрагенты"/>
      <sheetName val="Input"/>
      <sheetName val="26"/>
      <sheetName val="база1"/>
      <sheetName val="ограничения_азот"/>
      <sheetName val="Исходные_да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по БП IT ($)"/>
      <sheetName val="Проекты IT ($)"/>
      <sheetName val="Проекты IT"/>
      <sheetName val="Свод по БП IT"/>
      <sheetName val="Курс $"/>
      <sheetName val="Контрагенты"/>
      <sheetName val="Input"/>
      <sheetName val="мсн"/>
      <sheetName val="Февраль"/>
    </sheetNames>
    <sheetDataSet>
      <sheetData sheetId="0" refreshError="1"/>
      <sheetData sheetId="1" refreshError="1"/>
      <sheetData sheetId="2"/>
      <sheetData sheetId="3" refreshError="1"/>
      <sheetData sheetId="4" refreshError="1">
        <row r="1">
          <cell r="A1">
            <v>5.7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OD"/>
      <sheetName val="BUR"/>
      <sheetName val="FOND"/>
      <sheetName val="KACH"/>
      <sheetName val="ITOGI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U10" t="str">
            <v>Skv_SarNG_Sut1</v>
          </cell>
          <cell r="V10" t="str">
            <v>Skv_SarNG_Sut1</v>
          </cell>
          <cell r="X10" t="str">
            <v>Skv_SarNG_Sut1</v>
          </cell>
          <cell r="Y10" t="str">
            <v>Skv_SarNG_Sut1</v>
          </cell>
          <cell r="AD10" t="str">
            <v>Skv_SarNG_Sut1</v>
          </cell>
        </row>
        <row r="11">
          <cell r="U11" t="str">
            <v>Skv_SarNG_Sut1</v>
          </cell>
          <cell r="V11" t="str">
            <v>Skv_SarNG_Sut1</v>
          </cell>
          <cell r="X11" t="str">
            <v>Skv_SarNG_Sut1</v>
          </cell>
          <cell r="Y11" t="str">
            <v>Skv_SarNG_Sut1</v>
          </cell>
          <cell r="AD11" t="str">
            <v>Skv_SarNG_Sut1</v>
          </cell>
        </row>
        <row r="22">
          <cell r="U22" t="str">
            <v>Skv_SarNG_Mes1</v>
          </cell>
          <cell r="V22" t="str">
            <v>Skv_SarNG_Mes1</v>
          </cell>
          <cell r="X22" t="str">
            <v>Skv_SarNG_Mes1</v>
          </cell>
          <cell r="Y22" t="str">
            <v>Skv_SarNG_Mes1</v>
          </cell>
          <cell r="AD22" t="str">
            <v>Skv_SarNG_Mes1</v>
          </cell>
        </row>
        <row r="23">
          <cell r="U23" t="str">
            <v>Skv_SarNG_Mes1</v>
          </cell>
          <cell r="V23" t="str">
            <v>Skv_SarNG_Mes1</v>
          </cell>
          <cell r="X23" t="str">
            <v>Skv_SarNG_Mes1</v>
          </cell>
          <cell r="Y23" t="str">
            <v>Skv_SarNG_Mes1</v>
          </cell>
          <cell r="AD23" t="str">
            <v>Skv_SarNG_Mes1</v>
          </cell>
        </row>
        <row r="36">
          <cell r="AA36" t="str">
            <v>Skv_SarNG_Sut1</v>
          </cell>
          <cell r="AB36" t="str">
            <v>Skv_SarNG_Sut1</v>
          </cell>
        </row>
        <row r="37">
          <cell r="Z37" t="str">
            <v>Skv_SarNG_Mes1</v>
          </cell>
          <cell r="AA37" t="str">
            <v>Skv_SarNG_Mes1</v>
          </cell>
          <cell r="AB37" t="str">
            <v>Skv_SarNG_Mes1</v>
          </cell>
        </row>
        <row r="52">
          <cell r="AA52" t="str">
            <v>Skv_SarNG_Sut1</v>
          </cell>
          <cell r="AB52" t="str">
            <v>Skv_SarNG_Sut1</v>
          </cell>
        </row>
        <row r="53">
          <cell r="D53" t="str">
            <v>Opt_SarNG_Mes № 1</v>
          </cell>
          <cell r="E53" t="str">
            <v>Opt_SarNG_Mes № 1</v>
          </cell>
          <cell r="N53" t="str">
            <v>Opt_SarNG_Mes № 2</v>
          </cell>
          <cell r="O53" t="str">
            <v>Opt_SarNG_Mes № 2</v>
          </cell>
          <cell r="Z53" t="str">
            <v>Skv_SarNG_Mes1</v>
          </cell>
          <cell r="AA53" t="str">
            <v>Skv_SarNG_Mes1</v>
          </cell>
          <cell r="AB53" t="str">
            <v>Skv_SarNG_Mes1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Лист1"/>
      <sheetName val="profit"/>
      <sheetName val="реализация жРП"/>
      <sheetName val="себестоимость"/>
      <sheetName val="реализация жРП (2)"/>
      <sheetName val="отгрузка"/>
      <sheetName val="объемы 2006"/>
      <sheetName val="остатки"/>
      <sheetName val="валюта 2006"/>
      <sheetName val="прочая"/>
      <sheetName val="Реестр"/>
      <sheetName val="заявка_на_произ"/>
      <sheetName val="EURO"/>
      <sheetName val="Контрагенты"/>
      <sheetName val="Зарпл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Затраты ноябрь"/>
      <sheetName val="заявка_на_произ"/>
      <sheetName val="август"/>
      <sheetName val="EMPLANM"/>
      <sheetName val="Потребность"/>
      <sheetName val="Индексы"/>
      <sheetName val="EURO"/>
    </sheetNames>
    <sheetDataSet>
      <sheetData sheetId="0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J18">
            <v>566388273.75</v>
          </cell>
          <cell r="K18">
            <v>15149249.75</v>
          </cell>
          <cell r="L18">
            <v>43067000.779999986</v>
          </cell>
          <cell r="O18">
            <v>624604524.27999997</v>
          </cell>
          <cell r="P18">
            <v>1193504913.55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O19">
            <v>4943.41</v>
          </cell>
          <cell r="P19">
            <v>6300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O20">
            <v>67161.98</v>
          </cell>
          <cell r="P20">
            <v>87276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O21">
            <v>418539.1</v>
          </cell>
          <cell r="P21">
            <v>673920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O22">
            <v>14816.730000000001</v>
          </cell>
          <cell r="P22">
            <v>21600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O23">
            <v>696187.11</v>
          </cell>
          <cell r="P23">
            <v>739200</v>
          </cell>
        </row>
        <row r="24">
          <cell r="B24" t="str">
            <v>СП</v>
          </cell>
          <cell r="J24">
            <v>1146481.03</v>
          </cell>
          <cell r="K24">
            <v>19.549999999999997</v>
          </cell>
          <cell r="L24">
            <v>55147.75</v>
          </cell>
          <cell r="O24">
            <v>1201648.33</v>
          </cell>
          <cell r="P24">
            <v>1528296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O25">
            <v>1682937.92</v>
          </cell>
          <cell r="P25">
            <v>3298400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O26">
            <v>79.05</v>
          </cell>
          <cell r="P26">
            <v>2189.91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O27">
            <v>647.52</v>
          </cell>
          <cell r="P27">
            <v>624.96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O28">
            <v>28997.89</v>
          </cell>
          <cell r="P28">
            <v>80407.899999999994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O29">
            <v>235844.3</v>
          </cell>
          <cell r="P29">
            <v>81791.78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O30">
            <v>1207.76</v>
          </cell>
          <cell r="P30">
            <v>1165.71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O31">
            <v>1529.54</v>
          </cell>
          <cell r="P31">
            <v>42372.88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O32">
            <v>195576.69</v>
          </cell>
          <cell r="P32">
            <v>222834.04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O33">
            <v>3637.66</v>
          </cell>
          <cell r="P33">
            <v>4426.24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O34">
            <v>34278.049999999996</v>
          </cell>
          <cell r="P34">
            <v>41709.4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O35">
            <v>1904.61</v>
          </cell>
          <cell r="P35">
            <v>2252.4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O36">
            <v>190413.88</v>
          </cell>
          <cell r="P36">
            <v>206322.9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O37">
            <v>11.36</v>
          </cell>
          <cell r="P37">
            <v>14.6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O38">
            <v>591834.02</v>
          </cell>
          <cell r="P38">
            <v>768734.2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O39">
            <v>40607.149999999994</v>
          </cell>
          <cell r="P39">
            <v>46068.19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O40">
            <v>453364.12</v>
          </cell>
          <cell r="P40">
            <v>600070.22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O41">
            <v>710.36</v>
          </cell>
          <cell r="P41">
            <v>1014.3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O42">
            <v>94443.810000000012</v>
          </cell>
          <cell r="P42">
            <v>112313.55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O43">
            <v>132536.23000000001</v>
          </cell>
          <cell r="P43">
            <v>81900.62</v>
          </cell>
        </row>
        <row r="44">
          <cell r="B44" t="str">
            <v>ПР</v>
          </cell>
          <cell r="J44">
            <v>3462516.1699999995</v>
          </cell>
          <cell r="K44">
            <v>70.600000000000009</v>
          </cell>
          <cell r="L44">
            <v>198977.26</v>
          </cell>
          <cell r="O44">
            <v>3661564.0299999993</v>
          </cell>
          <cell r="P44">
            <v>5514205.8999999994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O45">
            <v>198226.64</v>
          </cell>
          <cell r="P45">
            <v>15177.54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O46">
            <v>1556924.9900000002</v>
          </cell>
          <cell r="P46">
            <v>418271.4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O47">
            <v>377722.07</v>
          </cell>
          <cell r="P47">
            <v>255763.92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O48">
            <v>144871.60999999999</v>
          </cell>
          <cell r="P48">
            <v>22139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O49">
            <v>2609.3599999999997</v>
          </cell>
          <cell r="P49">
            <v>7725</v>
          </cell>
        </row>
        <row r="50">
          <cell r="B50" t="str">
            <v>СС</v>
          </cell>
          <cell r="J50">
            <v>2254397.9500000002</v>
          </cell>
          <cell r="K50">
            <v>9.2099999999999991</v>
          </cell>
          <cell r="L50">
            <v>25947.51</v>
          </cell>
          <cell r="O50">
            <v>2280354.67</v>
          </cell>
          <cell r="P50">
            <v>719076.86</v>
          </cell>
        </row>
        <row r="51">
          <cell r="B51">
            <v>680</v>
          </cell>
          <cell r="C51" t="str">
            <v>НДС ПО СТАВКЕ 10% -----------------------</v>
          </cell>
          <cell r="P51">
            <v>8358.2800000000007</v>
          </cell>
        </row>
        <row r="52">
          <cell r="B52">
            <v>683</v>
          </cell>
          <cell r="C52" t="str">
            <v>НДС ПО СТАВКЕ 18% -----------------------</v>
          </cell>
          <cell r="P52">
            <v>150928462.74000001</v>
          </cell>
        </row>
        <row r="53">
          <cell r="B53">
            <v>696</v>
          </cell>
          <cell r="C53" t="str">
            <v>НАЛОГ НА РЕКЛАМУ ------------------------</v>
          </cell>
          <cell r="P53">
            <v>70.02</v>
          </cell>
        </row>
        <row r="59">
          <cell r="B59">
            <v>2</v>
          </cell>
          <cell r="C59" t="str">
            <v>КОНЦЕНТРАТ ЖЕЛ,С М,Д,Ж,&lt;69,5%ПО СТРАНЕ --</v>
          </cell>
          <cell r="J59">
            <v>60980128.060000002</v>
          </cell>
          <cell r="K59">
            <v>2615339.09</v>
          </cell>
          <cell r="L59">
            <v>6761033.4199999999</v>
          </cell>
          <cell r="O59">
            <v>70356500.570000008</v>
          </cell>
          <cell r="P59">
            <v>152564048</v>
          </cell>
          <cell r="Q59">
            <v>239504</v>
          </cell>
          <cell r="R59">
            <v>239504</v>
          </cell>
        </row>
        <row r="60">
          <cell r="B60">
            <v>3</v>
          </cell>
          <cell r="C60" t="str">
            <v>КОНЦЕНТРАТ ЖЕЛ,С М,Д,Ж,&lt;69,5%НА ЭКСПОРТ -</v>
          </cell>
          <cell r="J60">
            <v>40719252.390000001</v>
          </cell>
          <cell r="K60">
            <v>1897383.97</v>
          </cell>
          <cell r="L60">
            <v>2728279.98</v>
          </cell>
          <cell r="O60">
            <v>45344916.339999996</v>
          </cell>
          <cell r="P60">
            <v>61564173.759999998</v>
          </cell>
          <cell r="Q60">
            <v>159927.9</v>
          </cell>
          <cell r="R60">
            <v>159927.9</v>
          </cell>
        </row>
        <row r="61">
          <cell r="B61">
            <v>13</v>
          </cell>
          <cell r="C61" t="str">
            <v>КОНЦЕНТРАТ ЖЕЛ,С М,Д,Ж,&gt;69,5%НА ЭКСПОРТ -</v>
          </cell>
          <cell r="J61">
            <v>7345574.4199999999</v>
          </cell>
          <cell r="K61">
            <v>298260.98</v>
          </cell>
          <cell r="L61">
            <v>435870.33</v>
          </cell>
          <cell r="O61">
            <v>8079705.7300000004</v>
          </cell>
          <cell r="P61">
            <v>9835499.6500000004</v>
          </cell>
          <cell r="Q61">
            <v>25002</v>
          </cell>
          <cell r="R61">
            <v>25002</v>
          </cell>
        </row>
        <row r="62">
          <cell r="B62">
            <v>26</v>
          </cell>
          <cell r="C62" t="str">
            <v>КОНЦЕНТРАТ ЖЕЛЕЗ,(ПУЛЬПА) ПО СТРАНЕ -----</v>
          </cell>
          <cell r="J62">
            <v>70327741.359999999</v>
          </cell>
          <cell r="K62">
            <v>2487.44</v>
          </cell>
          <cell r="L62">
            <v>5427835.0099999998</v>
          </cell>
          <cell r="O62">
            <v>75758063.810000002</v>
          </cell>
          <cell r="P62">
            <v>122480163.40000001</v>
          </cell>
          <cell r="Q62">
            <v>224220</v>
          </cell>
          <cell r="R62">
            <v>224220</v>
          </cell>
        </row>
        <row r="63">
          <cell r="B63">
            <v>41</v>
          </cell>
          <cell r="C63" t="str">
            <v>ОКАТЫШИ ЖЕЛ,НЕОФ, М,Д,Ж,&lt;66,5%ПО СТРАНЕ -</v>
          </cell>
          <cell r="J63">
            <v>159582589.00999999</v>
          </cell>
          <cell r="K63">
            <v>4638241.0199999996</v>
          </cell>
          <cell r="L63">
            <v>18622977.140000001</v>
          </cell>
          <cell r="O63">
            <v>182843807.17000002</v>
          </cell>
          <cell r="P63">
            <v>420231141</v>
          </cell>
          <cell r="Q63">
            <v>424475.9</v>
          </cell>
          <cell r="R63">
            <v>424475.9</v>
          </cell>
        </row>
        <row r="64">
          <cell r="B64">
            <v>42</v>
          </cell>
          <cell r="C64" t="str">
            <v>ОКАТЫШИ ЖЕЛ,НЕОФ, М,Д,Ж&lt;66,5%НА ЭКСПОРТ -</v>
          </cell>
          <cell r="J64">
            <v>71345625.480000004</v>
          </cell>
          <cell r="K64">
            <v>2291602.8199999998</v>
          </cell>
          <cell r="L64">
            <v>4627691.92</v>
          </cell>
          <cell r="O64">
            <v>78264920.219999999</v>
          </cell>
          <cell r="P64">
            <v>104424778.61</v>
          </cell>
          <cell r="Q64">
            <v>189773.2</v>
          </cell>
          <cell r="R64">
            <v>189773.2</v>
          </cell>
        </row>
        <row r="65">
          <cell r="B65">
            <v>51</v>
          </cell>
          <cell r="C65" t="str">
            <v>ОКАТЫШИ ОФЛЮСОВАННЫЕ ПО СТРАНЕ ----------</v>
          </cell>
          <cell r="J65">
            <v>6504452.4000000004</v>
          </cell>
          <cell r="K65">
            <v>156723.59</v>
          </cell>
          <cell r="L65">
            <v>691218.49</v>
          </cell>
          <cell r="O65">
            <v>7352394.4800000004</v>
          </cell>
          <cell r="P65">
            <v>15597481.199999999</v>
          </cell>
          <cell r="Q65">
            <v>14340.1</v>
          </cell>
          <cell r="R65">
            <v>14340.1</v>
          </cell>
        </row>
        <row r="66">
          <cell r="B66">
            <v>52</v>
          </cell>
          <cell r="C66" t="str">
            <v>ОКАТЫШИ ОФЛЮСОВАННЫЕ НА ЭКСПОРТ ---------</v>
          </cell>
          <cell r="J66">
            <v>11339621.77</v>
          </cell>
          <cell r="K66">
            <v>301096.46000000002</v>
          </cell>
          <cell r="L66">
            <v>622808.22</v>
          </cell>
          <cell r="O66">
            <v>12263526.450000001</v>
          </cell>
          <cell r="P66">
            <v>14053789.91</v>
          </cell>
          <cell r="Q66">
            <v>25000</v>
          </cell>
          <cell r="R66">
            <v>25000</v>
          </cell>
        </row>
        <row r="67">
          <cell r="B67">
            <v>60</v>
          </cell>
          <cell r="C67" t="str">
            <v>ОТСЕВ ОКАТЫШЕЙ ЖЕЛЕЗОРУДНЫХ ПО СТРАНЕ ---</v>
          </cell>
          <cell r="J67">
            <v>20523602.629999999</v>
          </cell>
          <cell r="K67">
            <v>1038021.86</v>
          </cell>
          <cell r="L67">
            <v>1347920.22</v>
          </cell>
          <cell r="O67">
            <v>22909544.709999997</v>
          </cell>
          <cell r="P67">
            <v>30416085</v>
          </cell>
          <cell r="Q67">
            <v>45465</v>
          </cell>
          <cell r="R67">
            <v>45465</v>
          </cell>
        </row>
        <row r="68">
          <cell r="B68">
            <v>72</v>
          </cell>
          <cell r="C68" t="str">
            <v>БРИКЕТЫ ЖЕЛЕЗНОЙ РУДЫ НА ЭКСПОРТ --------</v>
          </cell>
          <cell r="J68">
            <v>121553348.39</v>
          </cell>
          <cell r="K68">
            <v>2054841.11</v>
          </cell>
          <cell r="L68">
            <v>7039580.7999999998</v>
          </cell>
          <cell r="O68">
            <v>130647770.3</v>
          </cell>
          <cell r="P68">
            <v>158849525.49000001</v>
          </cell>
          <cell r="Q68">
            <v>88340.18</v>
          </cell>
          <cell r="R68">
            <v>88340.18</v>
          </cell>
        </row>
        <row r="69">
          <cell r="B69">
            <v>91</v>
          </cell>
          <cell r="C69" t="str">
            <v>МЕЛОЧЬ БРИКЕТОВ ЖЕЛЕЗНОЙ РУДЫ ПО СТРАНЕ -</v>
          </cell>
          <cell r="J69">
            <v>2424185.4</v>
          </cell>
          <cell r="K69">
            <v>69812.37</v>
          </cell>
          <cell r="L69">
            <v>186365.59</v>
          </cell>
          <cell r="O69">
            <v>2680363.36</v>
          </cell>
          <cell r="P69">
            <v>4205376</v>
          </cell>
          <cell r="Q69">
            <v>3504.48</v>
          </cell>
          <cell r="R69">
            <v>3504.48</v>
          </cell>
        </row>
        <row r="70">
          <cell r="B70" t="str">
            <v>ЖР</v>
          </cell>
          <cell r="J70">
            <v>572646121.30999994</v>
          </cell>
          <cell r="K70">
            <v>15363810.709999999</v>
          </cell>
          <cell r="L70">
            <v>48491581.120000005</v>
          </cell>
          <cell r="O70">
            <v>636501513.13999999</v>
          </cell>
          <cell r="P70">
            <v>1094222062.02</v>
          </cell>
          <cell r="Q70">
            <v>1439552.76</v>
          </cell>
          <cell r="R70">
            <v>1439552.76</v>
          </cell>
        </row>
        <row r="71">
          <cell r="B71">
            <v>150</v>
          </cell>
          <cell r="C71" t="str">
            <v>ПЕСОК ФОРМОВОЧНЫЙ (ПРОСЕЯННЫЙ) ----------</v>
          </cell>
          <cell r="J71">
            <v>4716</v>
          </cell>
          <cell r="K71">
            <v>0.13</v>
          </cell>
          <cell r="L71">
            <v>279.19</v>
          </cell>
          <cell r="O71">
            <v>4995.32</v>
          </cell>
          <cell r="P71">
            <v>6300</v>
          </cell>
        </row>
        <row r="72">
          <cell r="B72">
            <v>151</v>
          </cell>
          <cell r="C72" t="str">
            <v>ПЕСОК ДЛЯ СТРОИТЕЛЬНЫХ РАБОТ ------------</v>
          </cell>
          <cell r="J72">
            <v>140233.89000000001</v>
          </cell>
          <cell r="K72">
            <v>3.86</v>
          </cell>
          <cell r="L72">
            <v>8464.83</v>
          </cell>
          <cell r="O72">
            <v>148702.57999999999</v>
          </cell>
          <cell r="P72">
            <v>191010</v>
          </cell>
        </row>
        <row r="73">
          <cell r="B73">
            <v>152</v>
          </cell>
          <cell r="C73" t="str">
            <v>ПЕСОК ФОРМОВОЧНЫЙ (ПРОМЫТЫЙ) ------------</v>
          </cell>
          <cell r="J73">
            <v>1384.3</v>
          </cell>
          <cell r="K73">
            <v>0.05</v>
          </cell>
          <cell r="L73">
            <v>101.93</v>
          </cell>
          <cell r="O73">
            <v>1486.28</v>
          </cell>
          <cell r="P73">
            <v>2300</v>
          </cell>
        </row>
        <row r="74">
          <cell r="B74">
            <v>160</v>
          </cell>
          <cell r="C74" t="str">
            <v>МЕЛ ПРИРОДНЫЙ ДРОБЛЕНЫЙ -----------------</v>
          </cell>
          <cell r="J74">
            <v>485004.29</v>
          </cell>
          <cell r="K74">
            <v>14.87</v>
          </cell>
          <cell r="L74">
            <v>32445.19</v>
          </cell>
          <cell r="O74">
            <v>517464.35</v>
          </cell>
          <cell r="P74">
            <v>732132</v>
          </cell>
        </row>
        <row r="75">
          <cell r="B75">
            <v>161</v>
          </cell>
          <cell r="C75" t="str">
            <v>МЕЛ ПРИРОДНЫЙ КОМОВЫЙ -------------------</v>
          </cell>
          <cell r="J75">
            <v>21916.38</v>
          </cell>
          <cell r="K75">
            <v>0.62</v>
          </cell>
          <cell r="L75">
            <v>1369.36</v>
          </cell>
          <cell r="O75">
            <v>23286.36</v>
          </cell>
          <cell r="P75">
            <v>30900</v>
          </cell>
        </row>
        <row r="76">
          <cell r="B76">
            <v>191</v>
          </cell>
          <cell r="C76" t="str">
            <v>КРИСТАЛЛИЧЕСКИЕ СЛАНЦЫ ------------------</v>
          </cell>
          <cell r="J76">
            <v>497056</v>
          </cell>
          <cell r="K76">
            <v>11.15</v>
          </cell>
          <cell r="L76">
            <v>24320.639999999999</v>
          </cell>
          <cell r="O76">
            <v>521387.79000000004</v>
          </cell>
          <cell r="P76">
            <v>548800</v>
          </cell>
        </row>
        <row r="77">
          <cell r="B77" t="str">
            <v>СП</v>
          </cell>
          <cell r="J77">
            <v>1150310.8599999999</v>
          </cell>
          <cell r="K77">
            <v>30.68</v>
          </cell>
          <cell r="L77">
            <v>66981.14</v>
          </cell>
          <cell r="O77">
            <v>1217322.6800000002</v>
          </cell>
          <cell r="P77">
            <v>1511442</v>
          </cell>
        </row>
        <row r="78">
          <cell r="B78">
            <v>203</v>
          </cell>
          <cell r="C78" t="str">
            <v>УСЛУГИ ПО СКЛАДИРОВАНИЮ ХВОСТОВ 0,76 ----</v>
          </cell>
          <cell r="J78">
            <v>1464623.09</v>
          </cell>
          <cell r="K78">
            <v>65.790000000000006</v>
          </cell>
          <cell r="L78">
            <v>143561.79</v>
          </cell>
          <cell r="O78">
            <v>1608250.6700000002</v>
          </cell>
          <cell r="P78">
            <v>3239500</v>
          </cell>
        </row>
        <row r="79">
          <cell r="B79">
            <v>206</v>
          </cell>
          <cell r="C79" t="str">
            <v>КОМИССИОННОЕ ВОЗНАГРАЖДЕНИЕ -------------</v>
          </cell>
          <cell r="J79">
            <v>0</v>
          </cell>
          <cell r="K79">
            <v>0.05</v>
          </cell>
          <cell r="L79">
            <v>107.3</v>
          </cell>
          <cell r="O79">
            <v>107.35</v>
          </cell>
          <cell r="P79">
            <v>2421.15</v>
          </cell>
        </row>
        <row r="80">
          <cell r="B80">
            <v>210</v>
          </cell>
          <cell r="C80" t="str">
            <v>РЕКЛАМНЫЕ УСЛУГИ ГАЗЕТЫ "РТ" ------------</v>
          </cell>
          <cell r="J80">
            <v>357.84</v>
          </cell>
          <cell r="K80">
            <v>0.01</v>
          </cell>
          <cell r="L80">
            <v>15.86</v>
          </cell>
          <cell r="O80">
            <v>373.71</v>
          </cell>
          <cell r="P80">
            <v>357.84</v>
          </cell>
        </row>
        <row r="81">
          <cell r="B81">
            <v>212</v>
          </cell>
          <cell r="C81" t="str">
            <v>УСЛУГИ ПО АРЕНДЕ ------------------------</v>
          </cell>
          <cell r="J81">
            <v>26119.47</v>
          </cell>
          <cell r="K81">
            <v>1.77</v>
          </cell>
          <cell r="L81">
            <v>3881.36</v>
          </cell>
          <cell r="O81">
            <v>30002.600000000002</v>
          </cell>
          <cell r="P81">
            <v>81387.009999999995</v>
          </cell>
        </row>
        <row r="82">
          <cell r="B82">
            <v>214</v>
          </cell>
          <cell r="C82" t="str">
            <v>ГАЗЕТА "РАБОЧАЯ ТРИБУНА"  (НДС 10%) -----</v>
          </cell>
          <cell r="J82">
            <v>212754.59</v>
          </cell>
          <cell r="K82">
            <v>1.66</v>
          </cell>
          <cell r="L82">
            <v>3613.24</v>
          </cell>
          <cell r="O82">
            <v>216369.49</v>
          </cell>
          <cell r="P82">
            <v>81533.52</v>
          </cell>
        </row>
        <row r="83">
          <cell r="B83">
            <v>217</v>
          </cell>
          <cell r="C83" t="str">
            <v>УС, ФИЗИЧЕСКИХ ЛИЦ В Г,"РАБОЧАЯ ТРИБУНА -</v>
          </cell>
          <cell r="J83">
            <v>1521.58</v>
          </cell>
          <cell r="K83">
            <v>0.03</v>
          </cell>
          <cell r="L83">
            <v>67.430000000000007</v>
          </cell>
          <cell r="O83">
            <v>1589.04</v>
          </cell>
          <cell r="P83">
            <v>1521.58</v>
          </cell>
        </row>
        <row r="84">
          <cell r="B84">
            <v>225</v>
          </cell>
          <cell r="C84" t="str">
            <v>ВОЗНАГРАЖДЕНИЕ ЗА ПОРУЧИТЕЛЬСТВО --------</v>
          </cell>
          <cell r="J84">
            <v>0</v>
          </cell>
          <cell r="K84">
            <v>0.69</v>
          </cell>
          <cell r="L84">
            <v>1502.24</v>
          </cell>
          <cell r="O84">
            <v>1502.93</v>
          </cell>
          <cell r="P84">
            <v>33898.31</v>
          </cell>
        </row>
        <row r="85">
          <cell r="B85">
            <v>234</v>
          </cell>
          <cell r="C85" t="str">
            <v>УСЛ,ПО ПОД,ВАГ,ТЕПЛ,СТ,ОР;Т/КМ1,43 ------</v>
          </cell>
          <cell r="J85">
            <v>218340.81</v>
          </cell>
          <cell r="K85">
            <v>4.3</v>
          </cell>
          <cell r="L85">
            <v>9373.98</v>
          </cell>
          <cell r="O85">
            <v>227719.09</v>
          </cell>
          <cell r="P85">
            <v>211525.6</v>
          </cell>
        </row>
        <row r="86">
          <cell r="B86">
            <v>267</v>
          </cell>
          <cell r="C86" t="str">
            <v>УСЛУГИ ПО ПРЕДРЕЙСОВОМУ МЕДОСМОТРУ (АТУ -</v>
          </cell>
          <cell r="J86">
            <v>2162.16</v>
          </cell>
          <cell r="K86">
            <v>0.06</v>
          </cell>
          <cell r="L86">
            <v>121.51</v>
          </cell>
          <cell r="O86">
            <v>2283.73</v>
          </cell>
          <cell r="P86">
            <v>2741.97</v>
          </cell>
        </row>
        <row r="87">
          <cell r="B87">
            <v>268</v>
          </cell>
          <cell r="C87" t="str">
            <v>УС-ГИ ТО АВТОМ,ПЕРЕД ВЫПУСК,НА ЛИНИЮ АТ -</v>
          </cell>
          <cell r="J87">
            <v>19658.25</v>
          </cell>
          <cell r="K87">
            <v>0.51</v>
          </cell>
          <cell r="L87">
            <v>1104.8</v>
          </cell>
          <cell r="O87">
            <v>20763.559999999998</v>
          </cell>
          <cell r="P87">
            <v>24930.07</v>
          </cell>
        </row>
        <row r="88">
          <cell r="B88">
            <v>301</v>
          </cell>
          <cell r="C88" t="str">
            <v>КИСЛОРОД (ЭЦ)                 18,77 -----</v>
          </cell>
          <cell r="J88">
            <v>1480.64</v>
          </cell>
          <cell r="K88">
            <v>0.05</v>
          </cell>
          <cell r="L88">
            <v>99.82</v>
          </cell>
          <cell r="O88">
            <v>1580.51</v>
          </cell>
          <cell r="P88">
            <v>2252.4</v>
          </cell>
        </row>
        <row r="89">
          <cell r="B89">
            <v>302</v>
          </cell>
          <cell r="C89" t="str">
            <v>Х/П ВОДА (ЭЦ)                 5,70 ------</v>
          </cell>
          <cell r="J89">
            <v>177451.09</v>
          </cell>
          <cell r="K89">
            <v>4.08</v>
          </cell>
          <cell r="L89">
            <v>8918.34</v>
          </cell>
          <cell r="O89">
            <v>186373.50999999998</v>
          </cell>
          <cell r="P89">
            <v>201244.2</v>
          </cell>
        </row>
        <row r="90">
          <cell r="B90">
            <v>303</v>
          </cell>
          <cell r="C90" t="str">
            <v>СЖАТЫЙ ВОЗДУХ (ЭЦ)            146,00 ----</v>
          </cell>
          <cell r="J90">
            <v>5.58</v>
          </cell>
          <cell r="K90">
            <v>0</v>
          </cell>
          <cell r="L90">
            <v>0.32</v>
          </cell>
          <cell r="O90">
            <v>5.9</v>
          </cell>
          <cell r="P90">
            <v>7.3</v>
          </cell>
        </row>
        <row r="91">
          <cell r="B91">
            <v>304</v>
          </cell>
          <cell r="C91" t="str">
            <v>ТЕПЛОВАЯ ЭНЕРГИЯ (ЭЦ)         262,00 ----</v>
          </cell>
          <cell r="J91">
            <v>567319.06999999995</v>
          </cell>
          <cell r="K91">
            <v>16.09</v>
          </cell>
          <cell r="L91">
            <v>35099.449999999997</v>
          </cell>
          <cell r="O91">
            <v>602434.60999999987</v>
          </cell>
          <cell r="P91">
            <v>792026</v>
          </cell>
        </row>
        <row r="92">
          <cell r="B92">
            <v>308</v>
          </cell>
          <cell r="C92" t="str">
            <v>УСЛУГИ СВЯЗИ (АБОНЕНТСКАЯ ПЛАТА) (УИТ) --</v>
          </cell>
          <cell r="J92">
            <v>38757.06</v>
          </cell>
          <cell r="K92">
            <v>0.93</v>
          </cell>
          <cell r="L92">
            <v>2029.67</v>
          </cell>
          <cell r="O92">
            <v>40787.659999999996</v>
          </cell>
          <cell r="P92">
            <v>45799.99</v>
          </cell>
        </row>
        <row r="93">
          <cell r="B93">
            <v>309</v>
          </cell>
          <cell r="C93" t="str">
            <v>УСЛУГИ ПО ПЕРЕДАЧЕ Э/Э (ЭЦ)   57,43 -----</v>
          </cell>
          <cell r="J93">
            <v>422115.59</v>
          </cell>
          <cell r="K93">
            <v>11.01</v>
          </cell>
          <cell r="L93">
            <v>24021.13</v>
          </cell>
          <cell r="O93">
            <v>446147.73000000004</v>
          </cell>
          <cell r="P93">
            <v>542041.51</v>
          </cell>
        </row>
        <row r="94">
          <cell r="B94">
            <v>311</v>
          </cell>
          <cell r="C94" t="str">
            <v>УС, ПО ТРАНСП, ПРИРОД,ГАЗА ЭЦ  16,10 ----</v>
          </cell>
          <cell r="J94">
            <v>797.63</v>
          </cell>
          <cell r="K94">
            <v>0.02</v>
          </cell>
          <cell r="L94">
            <v>48.52</v>
          </cell>
          <cell r="O94">
            <v>846.17</v>
          </cell>
          <cell r="P94">
            <v>1094.8</v>
          </cell>
        </row>
        <row r="95">
          <cell r="B95">
            <v>318</v>
          </cell>
          <cell r="C95" t="str">
            <v>КАНАЛИЗАЦИЯ (ЭЦ)              5,37 ------</v>
          </cell>
          <cell r="J95">
            <v>88914.96</v>
          </cell>
          <cell r="K95">
            <v>2.1800000000000002</v>
          </cell>
          <cell r="L95">
            <v>4754.3</v>
          </cell>
          <cell r="O95">
            <v>93671.44</v>
          </cell>
          <cell r="P95">
            <v>107281.86</v>
          </cell>
        </row>
        <row r="96">
          <cell r="B96">
            <v>320</v>
          </cell>
          <cell r="C96" t="str">
            <v>ТЕПЛОЭНЕРГИЯ КОТЕЛЬНОЙ С,САПРЫКИНО(ЭЦ) --</v>
          </cell>
          <cell r="J96">
            <v>129400.54</v>
          </cell>
          <cell r="K96">
            <v>1.91</v>
          </cell>
          <cell r="L96">
            <v>4174.6000000000004</v>
          </cell>
          <cell r="O96">
            <v>133577.04999999999</v>
          </cell>
          <cell r="P96">
            <v>94200.66</v>
          </cell>
        </row>
        <row r="97">
          <cell r="B97">
            <v>9130</v>
          </cell>
          <cell r="C97" t="str">
            <v>УСЛУГИ ПО СТРОИТЕЛЬСТВУ КОТТЕДЖЕЙ -------</v>
          </cell>
          <cell r="H97">
            <v>174890.95</v>
          </cell>
          <cell r="J97">
            <v>0</v>
          </cell>
          <cell r="K97">
            <v>4.6500000000000004</v>
          </cell>
          <cell r="L97">
            <v>10142.17</v>
          </cell>
          <cell r="O97">
            <v>185037.77000000002</v>
          </cell>
          <cell r="P97">
            <v>228860.17</v>
          </cell>
        </row>
        <row r="98">
          <cell r="B98" t="str">
            <v>ПР</v>
          </cell>
          <cell r="H98">
            <v>174890.95</v>
          </cell>
          <cell r="J98">
            <v>3345660.48</v>
          </cell>
          <cell r="K98">
            <v>114.02000000000002</v>
          </cell>
          <cell r="L98">
            <v>248756.46999999997</v>
          </cell>
          <cell r="O98">
            <v>3769421.92</v>
          </cell>
          <cell r="P98">
            <v>5613238.9299999997</v>
          </cell>
        </row>
        <row r="99">
          <cell r="B99">
            <v>400</v>
          </cell>
          <cell r="C99" t="str">
            <v>УСЛУГИ  ОЗК "ЛЕБЕДЬ" --------------------</v>
          </cell>
          <cell r="J99">
            <v>194888.41</v>
          </cell>
          <cell r="K99">
            <v>0.16</v>
          </cell>
          <cell r="L99">
            <v>356.63</v>
          </cell>
          <cell r="O99">
            <v>195245.2</v>
          </cell>
          <cell r="P99">
            <v>8047.46</v>
          </cell>
        </row>
        <row r="100">
          <cell r="B100">
            <v>410</v>
          </cell>
          <cell r="C100" t="str">
            <v>УСЛУГИ ОЗК "ЛЕСНАЯ СКАЗКА" --------------</v>
          </cell>
          <cell r="J100">
            <v>1485343.04</v>
          </cell>
          <cell r="K100">
            <v>7.93</v>
          </cell>
          <cell r="L100">
            <v>17300.91</v>
          </cell>
          <cell r="O100">
            <v>1502651.88</v>
          </cell>
          <cell r="P100">
            <v>390398.63</v>
          </cell>
        </row>
        <row r="101">
          <cell r="B101">
            <v>418</v>
          </cell>
          <cell r="C101" t="str">
            <v>УСЛУГИ ГОСТИНИЦЫ "ЛЕБЕДЬ" ---------------</v>
          </cell>
          <cell r="J101">
            <v>395431.28</v>
          </cell>
          <cell r="K101">
            <v>7.44</v>
          </cell>
          <cell r="L101">
            <v>16255.23</v>
          </cell>
          <cell r="O101">
            <v>411693.95</v>
          </cell>
          <cell r="P101">
            <v>366802.57</v>
          </cell>
        </row>
        <row r="102">
          <cell r="B102">
            <v>423</v>
          </cell>
          <cell r="C102" t="str">
            <v>МЕДИЦ,УСЛУГИ ЛОО ОЗК "ЛЕСНАЯ СКАЗКА" ----</v>
          </cell>
          <cell r="J102">
            <v>47069.25</v>
          </cell>
          <cell r="K102">
            <v>0.3</v>
          </cell>
          <cell r="L102">
            <v>646.88</v>
          </cell>
          <cell r="O102">
            <v>47716.43</v>
          </cell>
          <cell r="P102">
            <v>14597</v>
          </cell>
        </row>
        <row r="103">
          <cell r="B103">
            <v>427</v>
          </cell>
          <cell r="C103" t="str">
            <v>УСЛУГИ ПАНСИОНАТА "ЛЕСНАЯ СКАЗКА" -------</v>
          </cell>
          <cell r="J103">
            <v>53961.46</v>
          </cell>
          <cell r="K103">
            <v>0.88</v>
          </cell>
          <cell r="L103">
            <v>1914.45</v>
          </cell>
          <cell r="O103">
            <v>55876.789999999994</v>
          </cell>
          <cell r="P103">
            <v>43200</v>
          </cell>
        </row>
        <row r="104">
          <cell r="B104" t="str">
            <v>СС</v>
          </cell>
          <cell r="H104">
            <v>0</v>
          </cell>
          <cell r="J104">
            <v>2176693.44</v>
          </cell>
          <cell r="K104">
            <v>16.71</v>
          </cell>
          <cell r="L104">
            <v>36474.1</v>
          </cell>
          <cell r="O104">
            <v>2213184.25</v>
          </cell>
          <cell r="P104">
            <v>823045.66</v>
          </cell>
        </row>
        <row r="105">
          <cell r="B105">
            <v>680</v>
          </cell>
          <cell r="C105" t="str">
            <v>НДС ПО СТАВКЕ 10% -----------------------</v>
          </cell>
          <cell r="P105">
            <v>8341.32</v>
          </cell>
        </row>
        <row r="106">
          <cell r="B106">
            <v>683</v>
          </cell>
          <cell r="C106" t="str">
            <v>НДС ПО СТАВКЕ 18% -----------------------</v>
          </cell>
          <cell r="P106">
            <v>23863667.129999999</v>
          </cell>
        </row>
        <row r="107">
          <cell r="B107">
            <v>696</v>
          </cell>
          <cell r="C107" t="str">
            <v>НАЛОГ НА РЕКЛАМУ ------------------------</v>
          </cell>
          <cell r="P107">
            <v>80.86</v>
          </cell>
        </row>
        <row r="108">
          <cell r="C108" t="str">
            <v>Итого по ведомости</v>
          </cell>
          <cell r="H108">
            <v>174890.95</v>
          </cell>
          <cell r="J108">
            <v>579344905.56000006</v>
          </cell>
          <cell r="K108">
            <v>15363973.889999999</v>
          </cell>
          <cell r="L108">
            <v>48847674.190000005</v>
          </cell>
          <cell r="O108">
            <v>643731444.58999991</v>
          </cell>
          <cell r="P108">
            <v>1126123264.9300001</v>
          </cell>
        </row>
        <row r="109">
          <cell r="O109" t="b">
            <v>1</v>
          </cell>
          <cell r="P109">
            <v>1102251175.6200001</v>
          </cell>
        </row>
        <row r="110">
          <cell r="O110">
            <v>643731444.58999991</v>
          </cell>
          <cell r="P110">
            <v>1126123264.9300001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рограмма ГТМ"/>
      <sheetName val="приложение"/>
      <sheetName val="Списки"/>
      <sheetName val="2005-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Input"/>
      <sheetName val="Титул"/>
      <sheetName val="Продажи_1"/>
      <sheetName val="Продажи_2"/>
      <sheetName val="Производство"/>
      <sheetName val="Re_марж"/>
      <sheetName val="ФА"/>
      <sheetName val="P&amp;L"/>
      <sheetName val="СБС"/>
      <sheetName val="УР"/>
      <sheetName val="КР"/>
      <sheetName val="ДиР"/>
      <sheetName val="Мат-лы и эн"/>
      <sheetName val="ФОТ"/>
      <sheetName val="НН"/>
      <sheetName val="CAPEX"/>
      <sheetName val="БДДС"/>
      <sheetName val="Баланс"/>
      <sheetName val="PK"/>
      <sheetName val="Фин"/>
      <sheetName val="Лист1"/>
      <sheetName val="Реестр план-факт"/>
      <sheetName val="Лист2"/>
      <sheetName val="Реестр"/>
      <sheetName val="П_Пр"/>
      <sheetName val="P&amp;L_sup"/>
      <sheetName val="Кредиты"/>
      <sheetName val="БДДС_sup"/>
      <sheetName val="CF"/>
      <sheetName val="BS"/>
      <sheetName val="НН_sup"/>
      <sheetName val="Остатки_sup"/>
      <sheetName val="Затраты_sup"/>
      <sheetName val="Перем_затраты"/>
      <sheetName val="FA_month"/>
      <sheetName val="FA_YTD"/>
      <sheetName val="ФОТвспом"/>
      <sheetName val="DPR(TAX)"/>
      <sheetName val="Параметры"/>
      <sheetName val="режим"/>
      <sheetName val="НЕДЕЛИ"/>
      <sheetName val="Format_RP_АЛНАС_06"/>
      <sheetName val="база факт"/>
      <sheetName val="база1"/>
      <sheetName val="Потребность"/>
    </sheetNames>
    <sheetDataSet>
      <sheetData sheetId="0">
        <row r="22">
          <cell r="F22">
            <v>6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Курс $"/>
      <sheetName val="Параметры_i"/>
      <sheetName val="#ССЫЛКА"/>
      <sheetName val="2002_04_Отчет_ДиЗ_ООО_Сорочинск"/>
      <sheetName val="раздел 3"/>
      <sheetName val="_ССЫЛКА"/>
      <sheetName val="Input"/>
      <sheetName val="Имущество"/>
      <sheetName val="ЛП"/>
      <sheetName val="Свод (Оренбургский)"/>
      <sheetName val="Параметры"/>
      <sheetName val="пятилетка"/>
      <sheetName val="мониторинг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List"/>
      <sheetName val="#ССЫЛКА"/>
      <sheetName val="ctrlforms2"/>
      <sheetName val="Бурение"/>
      <sheetName val="Добыча"/>
    </sheetNames>
    <sheetDataSet>
      <sheetData sheetId="0" refreshError="1">
        <row r="2">
          <cell r="H2" t="str">
            <v>E:\OPERTNK1</v>
          </cell>
          <cell r="I2">
            <v>38139.875736921298</v>
          </cell>
        </row>
        <row r="3">
          <cell r="C3" t="str">
            <v>Телефон:</v>
          </cell>
          <cell r="D3" t="str">
            <v>31-10, 70-37</v>
          </cell>
          <cell r="G3" t="str">
            <v>Исполнители:</v>
          </cell>
        </row>
        <row r="4">
          <cell r="B4" t="str">
            <v xml:space="preserve">Запуск и остановка скважин </v>
          </cell>
          <cell r="C4" t="str">
            <v>Zap_Ost2.xls</v>
          </cell>
          <cell r="D4" t="str">
            <v>Выполняется дважды до 17:30 и в ночную смену
1. После загрузки файла выбрать режим "Включить макросы".
2. На листе "Баланс с нач мес" нажать кнопку  "Сборка" 
3. Закрыть и сохранить файл</v>
          </cell>
          <cell r="E4" t="str">
            <v>..\</v>
          </cell>
          <cell r="G4" t="str">
            <v>нач. смены ЦИТС Баранов А.Е.</v>
          </cell>
        </row>
        <row r="5">
          <cell r="B5" t="str">
            <v>Работа транспорта</v>
          </cell>
          <cell r="C5" t="str">
            <v>RabTr2.xls</v>
          </cell>
          <cell r="D5" t="str">
            <v>Вып. трижды до 10, до 16, до 22 часов 
1. После открытия файла будет предложено обновить связи - нажать ДА.
2. Закрыть и сохранить файл.
3.  В форме ctrlforms нажмите кнопку "Сформировать"</v>
          </cell>
          <cell r="E5" t="str">
            <v>..\</v>
          </cell>
          <cell r="G5" t="str">
            <v>нач.смены ЦИТС Андреев А.Ю.</v>
          </cell>
          <cell r="I5" t="str">
            <v>i1</v>
          </cell>
        </row>
        <row r="6">
          <cell r="B6" t="str">
            <v>Сведения о проходке</v>
          </cell>
          <cell r="C6" t="str">
            <v>Proh2.xls</v>
          </cell>
          <cell r="D6" t="str">
            <v>1. После открытия файла, нажать на кнопку  "Сборка"
2. Если после нажатия будут вопросы на все отвечайте "Нет"
3. После окончания процесса сборки, нужно сохранить форму
4. Закрыть форму
5. В форме ctrlforms нажмите кнопку "Сформировать"</v>
          </cell>
          <cell r="E6" t="str">
            <v>..\</v>
          </cell>
          <cell r="G6" t="str">
            <v>нач. смены ЦИТС Михеев А.В.</v>
          </cell>
          <cell r="I6" t="str">
            <v>a3</v>
          </cell>
        </row>
        <row r="7">
          <cell r="B7" t="str">
            <v>Сводный отчет по бурению</v>
          </cell>
          <cell r="C7" t="str">
            <v>Brigoao.xls</v>
          </cell>
          <cell r="D7" t="str">
            <v>1. После открытия файла, нажать на кнопку  "Сборка"
2. Если после нажатия будут вопросы на все отвечайте "Нет"
3. После окончания процесса сборки, нужно сохранить форму
4. Закрыть форму
5. В форме ctrlforms нажмите кнопку "Сформировать"</v>
          </cell>
          <cell r="E7" t="str">
            <v>..\</v>
          </cell>
          <cell r="G7" t="str">
            <v>нач.смены ЦИТС Кирилин А..Е.</v>
          </cell>
        </row>
        <row r="8">
          <cell r="B8" t="str">
            <v>Суточный рапорт бригад вышкостроения</v>
          </cell>
          <cell r="C8" t="str">
            <v>Vishoao.xls</v>
          </cell>
          <cell r="E8" t="str">
            <v>..\</v>
          </cell>
          <cell r="G8" t="str">
            <v>ведущий технолог : Карасева Т.Ю., Горобец Л.Н.</v>
          </cell>
        </row>
        <row r="9">
          <cell r="B9" t="str">
            <v>Сводка по освоению скважин</v>
          </cell>
          <cell r="C9" t="str">
            <v>Osvoao.xls</v>
          </cell>
          <cell r="E9" t="str">
            <v>..\</v>
          </cell>
        </row>
        <row r="10">
          <cell r="E10" t="str">
            <v>..\</v>
          </cell>
          <cell r="I10" t="str">
            <v>a2</v>
          </cell>
        </row>
        <row r="11">
          <cell r="E11" t="str">
            <v>..\</v>
          </cell>
        </row>
        <row r="12">
          <cell r="E12" t="str">
            <v>..\</v>
          </cell>
          <cell r="I12" t="str">
            <v>a2</v>
          </cell>
        </row>
        <row r="13">
          <cell r="E13" t="str">
            <v>..\</v>
          </cell>
        </row>
        <row r="14">
          <cell r="I14" t="str">
            <v>b2</v>
          </cell>
        </row>
        <row r="15">
          <cell r="E15" t="str">
            <v>..\</v>
          </cell>
          <cell r="I15" t="str">
            <v>a4</v>
          </cell>
        </row>
        <row r="16">
          <cell r="E16" t="str">
            <v>..\</v>
          </cell>
          <cell r="I16" t="str">
            <v>f3</v>
          </cell>
        </row>
        <row r="17">
          <cell r="E17" t="str">
            <v>..\</v>
          </cell>
          <cell r="I17" t="str">
            <v>b1</v>
          </cell>
        </row>
        <row r="18">
          <cell r="E18" t="str">
            <v>..\</v>
          </cell>
        </row>
        <row r="19">
          <cell r="E19" t="str">
            <v>..\</v>
          </cell>
        </row>
        <row r="20">
          <cell r="E20" t="str">
            <v>..\</v>
          </cell>
        </row>
        <row r="21">
          <cell r="E21" t="str">
            <v>..\</v>
          </cell>
          <cell r="I21" t="str">
            <v>c3</v>
          </cell>
        </row>
        <row r="22">
          <cell r="E22" t="str">
            <v>..\</v>
          </cell>
          <cell r="I22" t="str">
            <v>a1</v>
          </cell>
        </row>
        <row r="23">
          <cell r="E23" t="str">
            <v>..\</v>
          </cell>
          <cell r="I23" t="str">
            <v>a1</v>
          </cell>
        </row>
        <row r="24">
          <cell r="E24" t="str">
            <v>..\</v>
          </cell>
          <cell r="I24" t="str">
            <v>a2</v>
          </cell>
        </row>
        <row r="25">
          <cell r="E25" t="str">
            <v>..\</v>
          </cell>
          <cell r="I25" t="str">
            <v>a2</v>
          </cell>
        </row>
        <row r="26">
          <cell r="E26" t="str">
            <v>..\</v>
          </cell>
          <cell r="I26" t="str">
            <v>a2</v>
          </cell>
        </row>
        <row r="27">
          <cell r="E27" t="str">
            <v>..\</v>
          </cell>
        </row>
        <row r="28">
          <cell r="E28" t="str">
            <v>..\</v>
          </cell>
        </row>
        <row r="29">
          <cell r="E29" t="str">
            <v>..\</v>
          </cell>
        </row>
        <row r="30">
          <cell r="E30" t="str">
            <v>..\</v>
          </cell>
          <cell r="I30" t="str">
            <v>a2</v>
          </cell>
        </row>
        <row r="31">
          <cell r="E31" t="str">
            <v>..\</v>
          </cell>
          <cell r="I31" t="str">
            <v>b1</v>
          </cell>
        </row>
        <row r="32">
          <cell r="E32" t="str">
            <v>..\</v>
          </cell>
          <cell r="I32" t="str">
            <v>a1</v>
          </cell>
        </row>
        <row r="33">
          <cell r="E33" t="str">
            <v>..\</v>
          </cell>
        </row>
        <row r="34">
          <cell r="E34" t="str">
            <v>..\</v>
          </cell>
          <cell r="I34" t="str">
            <v>b1</v>
          </cell>
        </row>
        <row r="35">
          <cell r="E35" t="str">
            <v>..\</v>
          </cell>
          <cell r="I35" t="str">
            <v>b1</v>
          </cell>
        </row>
        <row r="36">
          <cell r="E36" t="str">
            <v>..\</v>
          </cell>
          <cell r="I36" t="str">
            <v>b1</v>
          </cell>
        </row>
        <row r="37">
          <cell r="E37" t="str">
            <v>..\</v>
          </cell>
        </row>
        <row r="38">
          <cell r="E38" t="str">
            <v>..\</v>
          </cell>
        </row>
        <row r="39">
          <cell r="E39" t="str">
            <v>..\</v>
          </cell>
        </row>
        <row r="40">
          <cell r="E40" t="str">
            <v>..\</v>
          </cell>
        </row>
        <row r="41">
          <cell r="E41" t="str">
            <v>..\</v>
          </cell>
          <cell r="I41" t="str">
            <v>a1</v>
          </cell>
        </row>
        <row r="42">
          <cell r="E42" t="str">
            <v>..\</v>
          </cell>
        </row>
        <row r="43">
          <cell r="E43" t="str">
            <v>..\</v>
          </cell>
          <cell r="I43" t="str">
            <v>a3</v>
          </cell>
        </row>
        <row r="44">
          <cell r="E44" t="str">
            <v>..\</v>
          </cell>
        </row>
        <row r="45">
          <cell r="E45" t="str">
            <v>..\</v>
          </cell>
        </row>
        <row r="46">
          <cell r="E46" t="str">
            <v>..\</v>
          </cell>
        </row>
        <row r="47">
          <cell r="E47" t="str">
            <v>..\</v>
          </cell>
        </row>
        <row r="48">
          <cell r="E48" t="str">
            <v>..\</v>
          </cell>
        </row>
        <row r="49">
          <cell r="E49" t="str">
            <v>..\</v>
          </cell>
          <cell r="I49" t="str">
            <v>b2</v>
          </cell>
        </row>
        <row r="50">
          <cell r="E50" t="str">
            <v>..\</v>
          </cell>
        </row>
        <row r="51">
          <cell r="E51" t="str">
            <v>..\</v>
          </cell>
        </row>
        <row r="52">
          <cell r="E52" t="str">
            <v>..\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ЭЦН"/>
      <sheetName val="справочник по пластам"/>
      <sheetName val="КВУ"/>
      <sheetName val="профиль"/>
      <sheetName val="скин"/>
      <sheetName val="УШСН"/>
      <sheetName val="отжатие Нд"/>
      <sheetName val="справочник по штанга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---Продаж по покупателям"/>
      <sheetName val="----Продаж ГШН"/>
      <sheetName val="План_благотворительность"/>
      <sheetName val="Input"/>
      <sheetName val="Кредиты"/>
      <sheetName val="КР"/>
      <sheetName val="ДиР"/>
      <sheetName val="СЕНТЯБРЬ++"/>
      <sheetName val="СЕНТЯБРЬ--"/>
      <sheetName val="Имущество"/>
      <sheetName val="ЛП"/>
      <sheetName val="Дефлятор"/>
      <sheetName val="26"/>
      <sheetName val="Зарпл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дексы"/>
      <sheetName val="Кредиты"/>
      <sheetName val="Отвл.ср"/>
      <sheetName val="Сырье"/>
      <sheetName val="План пр"/>
      <sheetName val="План пр(Г)"/>
      <sheetName val="НДС"/>
      <sheetName val="Налоги (Г)"/>
      <sheetName val="Отх1"/>
      <sheetName val="Расчет1"/>
      <sheetName val="Потр1"/>
      <sheetName val="Отходы"/>
      <sheetName val="Энерго1"/>
      <sheetName val="Реализ1"/>
      <sheetName val="Бюджет ПРиУБ1"/>
      <sheetName val="Отх2"/>
      <sheetName val="Потр2"/>
      <sheetName val="Расчет2"/>
      <sheetName val="Энерго2"/>
      <sheetName val="Реализ2"/>
      <sheetName val="Бюджет ПРиУБ2"/>
      <sheetName val="Отх3"/>
      <sheetName val="Расчет3"/>
      <sheetName val="Потр3"/>
      <sheetName val="Энерго3"/>
      <sheetName val="Реализ3"/>
      <sheetName val="Бюджет ПРиУБ3"/>
      <sheetName val="Отх4"/>
      <sheetName val="Расчет4"/>
      <sheetName val="Потр4"/>
      <sheetName val="Энерго4"/>
      <sheetName val="Реализ4"/>
      <sheetName val="Бюджет ПРиУБ4"/>
      <sheetName val="План ПРиУБ1"/>
      <sheetName val="План ПРиУБ2"/>
      <sheetName val="План ПРиУБ3"/>
      <sheetName val="План ПРиУБ4"/>
      <sheetName val="Энерго Свод"/>
      <sheetName val="Послед"/>
      <sheetName val="Затраты1"/>
      <sheetName val="Затраты2"/>
      <sheetName val="Затраты3"/>
      <sheetName val="Затраты4"/>
      <sheetName val="Реализация без НДС"/>
      <sheetName val="ИтогПиУ"/>
      <sheetName val="IGAS1"/>
      <sheetName val="IGAS2"/>
      <sheetName val="IGAS3"/>
      <sheetName val="IGAS4"/>
      <sheetName val="IGAS"/>
      <sheetName val="Реал."/>
      <sheetName val="Закупки (ЦО)"/>
      <sheetName val="Эн."/>
      <sheetName val="мат1цех"/>
      <sheetName val="Лист1"/>
      <sheetName val="Коммерч.расх."/>
      <sheetName val="ком1"/>
      <sheetName val="ком2"/>
      <sheetName val="ком3"/>
      <sheetName val="ком4"/>
      <sheetName val="Соц.стр"/>
      <sheetName val="ОХР (в БДФР)"/>
      <sheetName val="техн.дир"/>
      <sheetName val="огм"/>
      <sheetName val="огмпотр"/>
      <sheetName val="огм_зак"/>
      <sheetName val="Термообработка"/>
      <sheetName val="итог 1 квартал"/>
      <sheetName val="ОХР"/>
      <sheetName val="итог 2 квартал"/>
      <sheetName val="Лист2"/>
      <sheetName val="итог 3 квартал"/>
      <sheetName val="УКС"/>
      <sheetName val="Лист3"/>
      <sheetName val="итог 4 квартал"/>
      <sheetName val="ЖДТ"/>
      <sheetName val="БДФР"/>
      <sheetName val="БДФР (2)"/>
      <sheetName val="26"/>
      <sheetName val="План_благотворительность"/>
      <sheetName val="Справочник"/>
      <sheetName val="постоянные затраты"/>
      <sheetName val="Отвл_ср"/>
      <sheetName val="План_пр"/>
      <sheetName val="План_пр(Г)"/>
      <sheetName val="Налоги_(Г)"/>
      <sheetName val="Бюджет_ПРиУБ1"/>
      <sheetName val="Бюджет_ПРиУБ2"/>
      <sheetName val="Бюджет_ПРиУБ3"/>
      <sheetName val="Бюджет_ПРиУБ4"/>
      <sheetName val="План_ПРиУБ1"/>
      <sheetName val="План_ПРиУБ2"/>
      <sheetName val="План_ПРиУБ3"/>
      <sheetName val="План_ПРиУБ4"/>
      <sheetName val="Энерго_Свод"/>
      <sheetName val="Реализация_без_НДС"/>
      <sheetName val="Реал_"/>
      <sheetName val="Закупки_(ЦО)"/>
      <sheetName val="Эн_"/>
      <sheetName val="Коммерч_расх_"/>
      <sheetName val="Соц_стр"/>
      <sheetName val="ОХР_(в_БДФР)"/>
      <sheetName val="техн_дир"/>
      <sheetName val="итог_1_квартал"/>
      <sheetName val="итог_2_квартал"/>
      <sheetName val="итог_3_квартал"/>
      <sheetName val="итог_4_квартал"/>
      <sheetName val="БДФР_(2)"/>
      <sheetName val="Свод 2000(версия)20"/>
      <sheetName val="EURO"/>
    </sheetNames>
    <sheetDataSet>
      <sheetData sheetId="0" refreshError="1">
        <row r="25">
          <cell r="C25">
            <v>0.3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  <sheetName val="Потребность"/>
      <sheetName val="Расчет вагона"/>
      <sheetName val="Индексы"/>
      <sheetName val="база1"/>
      <sheetName val="Свод (Оренбургский)"/>
      <sheetName val="СПРАВОЧНИК ППД"/>
      <sheetName val="Январь"/>
      <sheetName val="EURO"/>
      <sheetName val="План_благотворительност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ерат."/>
      <sheetName val="Дебит."/>
      <sheetName val="Кредит."/>
      <sheetName val="АК Барс"/>
      <sheetName val="Зенит"/>
      <sheetName val="Реал."/>
      <sheetName val="Остатки"/>
      <sheetName val="Алнас"/>
      <sheetName val="Казанский"/>
      <sheetName val="Фин. план"/>
      <sheetName val="Бюджет"/>
      <sheetName val="Реестр"/>
      <sheetName val="Финансир."/>
      <sheetName val="Собств. ср."/>
      <sheetName val="Ч с."/>
      <sheetName val="Ч Ф."/>
      <sheetName val="данные"/>
      <sheetName val="заявка_на_произ"/>
      <sheetName val="Справочник затрат"/>
      <sheetName val="база1"/>
      <sheetName val="Кредиты"/>
      <sheetName val="ФВ"/>
      <sheetName val="Input"/>
      <sheetName val="Отгрузка"/>
      <sheetName val="СНГДУ"/>
      <sheetName val="Балан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, Pr"/>
      <sheetName val="эффект"/>
      <sheetName val="Свод"/>
      <sheetName val="Добыча_свод"/>
      <sheetName val="Результаты"/>
      <sheetName val="Input"/>
      <sheetName val="Output_$"/>
      <sheetName val="Output_руб"/>
      <sheetName val="Calculation"/>
      <sheetName val="ст ГРП"/>
      <sheetName val="ст ГТМ"/>
      <sheetName val="Всего1"/>
      <sheetName val="Всего2"/>
      <sheetName val="ЭЦН1"/>
      <sheetName val="ЭЦН2"/>
      <sheetName val="REDA1"/>
      <sheetName val="REDA2"/>
      <sheetName val="ШГН1"/>
      <sheetName val="ШГН2"/>
      <sheetName val="ГРП1"/>
      <sheetName val="ГРП2"/>
      <sheetName val="РИР1"/>
      <sheetName val="РИР2"/>
      <sheetName val="Возврат1"/>
      <sheetName val="Возврат2"/>
      <sheetName val="Бок.ств1"/>
      <sheetName val="Бок.ств2"/>
      <sheetName val="ППД1"/>
      <sheetName val="ППД2"/>
      <sheetName val="Sensitivity"/>
      <sheetName val="Depreciation"/>
      <sheetName val="Finance"/>
      <sheetName val="ထ༁ࠀဂ㴀_x0000_䈀栀"/>
      <sheetName val="_x0000_"/>
      <sheetName val="_x0000_&gt;_x0000__x0000__x0000_B_x0000_v_x0002__x0000__x0000__x0000__x0000_a_x0001_"/>
      <sheetName val="_x0000_?_x0000__x0000__x0000_B_x0000_Ð_x0002__x0000__x0000__x0000__x0000__x0010__x0001_"/>
      <sheetName val="؂ _x0000_鴀ﴃ਀ Āꈀ輂_x0000_븀ఀ Ȁ"/>
      <sheetName val=""/>
      <sheetName val="ထ༁ࠀဂ㴀?䈀栀"/>
      <sheetName val="?"/>
      <sheetName val="?&gt;???B?v_x0002_????a_x0001_"/>
      <sheetName val="?????B?Ð_x0002_????_x0010__x0001_"/>
      <sheetName val="؂ ?鴀ﴃ਀ Āꈀ輂?븀ఀ Ȁ"/>
      <sheetName val="Остановка I этап"/>
      <sheetName val="&gt;B_x0000_v_x0002__x0000_a_x0001_"/>
      <sheetName val="?_x0000_B_x0000_Ð_x0002__x0000__x0010__x0001_"/>
      <sheetName val="5YP"/>
      <sheetName val="обзор"/>
      <sheetName val="&gt;B?v_x0002_?a_x0001_"/>
      <sheetName val="??B?Ð_x0002_?_x0010__x0001_"/>
      <sheetName val="ИТОГ"/>
      <sheetName val="Resources"/>
      <sheetName val="ИТОГО"/>
      <sheetName val="параметры"/>
      <sheetName val="Подстава"/>
      <sheetName val="1,3 новая"/>
      <sheetName val="апр."/>
      <sheetName val="Справочник"/>
      <sheetName val="Смета_СОБИ"/>
      <sheetName val="данные"/>
      <sheetName val="Обоснование"/>
      <sheetName val="Организации"/>
      <sheetName val="Расчет"/>
      <sheetName val="Индексы"/>
      <sheetName val="Осн.ТЭТ сл.3"/>
      <sheetName val="PI,_Pr"/>
      <sheetName val="ст_ГРП"/>
      <sheetName val="ст_ГТМ"/>
      <sheetName val="Бок_ств1"/>
      <sheetName val="Бок_ств2"/>
      <sheetName val="&gt;Bva"/>
      <sheetName val="?BÐ"/>
      <sheetName val="Остановка_I_этап"/>
      <sheetName val="1,3_новая"/>
      <sheetName val="апр_"/>
      <sheetName val="CВОД"/>
      <sheetName val="Курс $"/>
      <sheetName val="1"/>
      <sheetName val="GRAPHS"/>
      <sheetName val="содержание офиса"/>
      <sheetName val="По Концерну Эксп"/>
      <sheetName val="В работе"/>
      <sheetName val="Лист6"/>
      <sheetName val="График"/>
      <sheetName val="9 мес на 12 т"/>
      <sheetName val="Вспом_лист"/>
      <sheetName val="П-4 (а) ШГН"/>
      <sheetName val="мсн"/>
      <sheetName val="WOR&amp;MBAL_base"/>
      <sheetName val="Грунт"/>
      <sheetName val="объемы по площадкам"/>
      <sheetName val="PI,_Pr1"/>
      <sheetName val="ст_ГРП1"/>
      <sheetName val="ст_ГТМ1"/>
      <sheetName val="Бок_ств11"/>
      <sheetName val="Бок_ств21"/>
      <sheetName val="?&gt;???B?v????a"/>
      <sheetName val="?????B?Ð????"/>
      <sheetName val="Остановка_I_этап1"/>
      <sheetName val="&gt;B?v?a"/>
      <sheetName val="??B?Ð?"/>
      <sheetName val="1,3_новая1"/>
      <sheetName val="апр_1"/>
      <sheetName val="Осн_ТЭТ_сл_3"/>
      <sheetName val="Курс_$"/>
      <sheetName val="содержание_офиса"/>
      <sheetName val="По_Концерну_Эксп"/>
      <sheetName val="В_работе"/>
      <sheetName val="9_мес_на_12_т"/>
      <sheetName val="П-4_(а)_ШГН"/>
      <sheetName val="Сдача "/>
      <sheetName val="5YP "/>
      <sheetName val="СоотведствиеМОЛов"/>
      <sheetName val="Ачинский НПЗ"/>
      <sheetName val="фонд "/>
      <sheetName val="JOE(для нов скв)"/>
      <sheetName val="АЧ"/>
      <sheetName val="ФККО"/>
      <sheetName val="БЛАНК РАСЧЕТА"/>
      <sheetName val="Вспом-2 кв."/>
      <sheetName val="Без программ"/>
      <sheetName val="Лист1"/>
      <sheetName val="объемы_по_площадкам"/>
      <sheetName val="фонд_"/>
      <sheetName val="5YP_"/>
      <sheetName val="Ачинский_НПЗ"/>
      <sheetName val="План"/>
      <sheetName val="СВОД один станок на всё"/>
      <sheetName val="отчет"/>
      <sheetName val="6.2.1 Пр. произв. услуги"/>
      <sheetName val="СНГ"/>
      <sheetName val="sapactivexlhiddensheet"/>
      <sheetName val="Январь"/>
      <sheetName val="Р.2"/>
      <sheetName val="НМА"/>
      <sheetName val="СУТТ"/>
      <sheetName val="8.1.2"/>
      <sheetName val="Appendix 1"/>
      <sheetName val="Лист3"/>
      <sheetName val="Рабоч"/>
      <sheetName val="июл"/>
      <sheetName val="МВЗ"/>
      <sheetName val="План счетов"/>
      <sheetName val="Цо"/>
      <sheetName val="Этап"/>
      <sheetName val="Лист2"/>
      <sheetName val="FOR_VNG (ГТМ) 1 кв.план"/>
      <sheetName val="EKDEB90"/>
      <sheetName val="таблица руководству"/>
      <sheetName val="Суточная добыча за неделю"/>
      <sheetName val="расчетные таблицы"/>
      <sheetName val="исходные данные"/>
      <sheetName val="КВ30 Расшифровки к форме 2"/>
      <sheetName val="Постановка ГИБДД "/>
      <sheetName val="Постановка Технадзор "/>
      <sheetName val="ТО ГИБДД "/>
      <sheetName val="Свод (Оренбургский)"/>
      <sheetName val="1.401.2"/>
      <sheetName val="расценки"/>
      <sheetName val="Prior Years"/>
      <sheetName val="Вывод с 31.03.04"/>
      <sheetName val="Штатное расписан."/>
      <sheetName val="Развернутая себестоимость ОФ"/>
      <sheetName val="ПРОГНОЗ_1"/>
      <sheetName val="стат.пар"/>
      <sheetName val="Расчет вязкости"/>
      <sheetName val="data"/>
      <sheetName val="Апрель"/>
      <sheetName val="ИДва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3">
          <cell r="B53">
            <v>0.1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ставки1"/>
      <sheetName val="Поставки2"/>
      <sheetName val="Платежи1"/>
      <sheetName val="Платежи2"/>
      <sheetName val="Вспомогательное"/>
      <sheetName val="Вспомогательное (2)"/>
      <sheetName val="финплан"/>
      <sheetName val="БДР"/>
      <sheetName val="Nodes"/>
      <sheetName val="Periods"/>
      <sheetName val="Input"/>
      <sheetName val="Кредиты"/>
      <sheetName val="ФВ"/>
      <sheetName val="Графики к 11а, 53а-2"/>
      <sheetName val="Лист1"/>
      <sheetName val="Индексы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е настройки"/>
      <sheetName val="Гр. ЧД+ДДС без курса"/>
      <sheetName val="Новая форма"/>
      <sheetName val="График Выплат ЛП"/>
      <sheetName val="Оферта лиз-кред"/>
      <sheetName val="Гр. Сравн. лиз. кред. без диск."/>
      <sheetName val="Ср лиз.кр"/>
      <sheetName val="Кредит"/>
      <sheetName val="ЛП"/>
      <sheetName val="Имущество"/>
      <sheetName val="Макр Т1"/>
      <sheetName val="Допущения"/>
      <sheetName val="Summary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 refreshError="1">
        <row r="4">
          <cell r="C4">
            <v>37530</v>
          </cell>
          <cell r="D4">
            <v>37561</v>
          </cell>
          <cell r="E4">
            <v>37591</v>
          </cell>
          <cell r="F4">
            <v>37622</v>
          </cell>
          <cell r="G4">
            <v>37653</v>
          </cell>
          <cell r="H4">
            <v>37681</v>
          </cell>
          <cell r="I4">
            <v>37712</v>
          </cell>
          <cell r="J4">
            <v>37742</v>
          </cell>
          <cell r="K4">
            <v>37773</v>
          </cell>
          <cell r="L4">
            <v>37803</v>
          </cell>
          <cell r="M4">
            <v>37834</v>
          </cell>
          <cell r="N4">
            <v>37865</v>
          </cell>
          <cell r="O4">
            <v>37895</v>
          </cell>
          <cell r="P4">
            <v>37926</v>
          </cell>
          <cell r="Q4">
            <v>37956</v>
          </cell>
          <cell r="R4">
            <v>37987</v>
          </cell>
          <cell r="S4">
            <v>38018</v>
          </cell>
          <cell r="T4">
            <v>38047</v>
          </cell>
          <cell r="U4">
            <v>38078</v>
          </cell>
          <cell r="V4">
            <v>38108</v>
          </cell>
          <cell r="W4">
            <v>38139</v>
          </cell>
          <cell r="X4">
            <v>38169</v>
          </cell>
          <cell r="Y4">
            <v>38200</v>
          </cell>
          <cell r="Z4">
            <v>38231</v>
          </cell>
          <cell r="AA4" t="str">
            <v/>
          </cell>
          <cell r="AB4" t="str">
            <v/>
          </cell>
          <cell r="AC4" t="str">
            <v/>
          </cell>
          <cell r="AD4" t="str">
            <v/>
          </cell>
          <cell r="AE4" t="str">
            <v/>
          </cell>
          <cell r="AF4" t="str">
            <v/>
          </cell>
          <cell r="AG4" t="str">
            <v/>
          </cell>
          <cell r="AH4" t="str">
            <v/>
          </cell>
          <cell r="AI4" t="str">
            <v/>
          </cell>
          <cell r="AJ4" t="str">
            <v/>
          </cell>
          <cell r="AK4" t="str">
            <v/>
          </cell>
          <cell r="AL4" t="str">
            <v/>
          </cell>
          <cell r="AM4" t="str">
            <v/>
          </cell>
          <cell r="AN4" t="str">
            <v/>
          </cell>
          <cell r="AO4" t="str">
            <v/>
          </cell>
          <cell r="AP4" t="str">
            <v/>
          </cell>
          <cell r="AQ4" t="str">
            <v/>
          </cell>
          <cell r="AR4" t="str">
            <v/>
          </cell>
          <cell r="AS4" t="str">
            <v/>
          </cell>
          <cell r="AT4" t="str">
            <v/>
          </cell>
          <cell r="AU4" t="str">
            <v/>
          </cell>
          <cell r="AV4" t="str">
            <v/>
          </cell>
          <cell r="AW4" t="str">
            <v/>
          </cell>
          <cell r="AX4" t="str">
            <v/>
          </cell>
          <cell r="AY4" t="str">
            <v/>
          </cell>
          <cell r="AZ4" t="str">
            <v/>
          </cell>
          <cell r="BA4" t="str">
            <v/>
          </cell>
          <cell r="BB4" t="str">
            <v/>
          </cell>
          <cell r="BC4" t="str">
            <v/>
          </cell>
          <cell r="BD4" t="str">
            <v/>
          </cell>
          <cell r="BE4" t="str">
            <v/>
          </cell>
          <cell r="BF4" t="str">
            <v/>
          </cell>
          <cell r="BG4" t="str">
            <v/>
          </cell>
          <cell r="BH4" t="str">
            <v/>
          </cell>
          <cell r="BI4" t="str">
            <v/>
          </cell>
          <cell r="BJ4" t="str">
            <v/>
          </cell>
          <cell r="BK4" t="str">
            <v/>
          </cell>
          <cell r="BL4" t="str">
            <v/>
          </cell>
          <cell r="BM4" t="str">
            <v/>
          </cell>
          <cell r="BN4" t="str">
            <v/>
          </cell>
          <cell r="BO4" t="str">
            <v/>
          </cell>
          <cell r="BP4" t="str">
            <v/>
          </cell>
          <cell r="BQ4" t="str">
            <v/>
          </cell>
          <cell r="BR4" t="str">
            <v/>
          </cell>
          <cell r="BS4" t="str">
            <v/>
          </cell>
          <cell r="BT4" t="str">
            <v/>
          </cell>
          <cell r="BU4" t="str">
            <v/>
          </cell>
          <cell r="BV4" t="str">
            <v/>
          </cell>
          <cell r="BW4" t="str">
            <v/>
          </cell>
          <cell r="BX4" t="str">
            <v/>
          </cell>
          <cell r="BY4" t="str">
            <v/>
          </cell>
          <cell r="BZ4" t="str">
            <v/>
          </cell>
          <cell r="CA4" t="str">
            <v/>
          </cell>
          <cell r="CB4" t="str">
            <v/>
          </cell>
          <cell r="CC4" t="str">
            <v/>
          </cell>
          <cell r="CD4" t="str">
            <v/>
          </cell>
          <cell r="CE4" t="str">
            <v/>
          </cell>
          <cell r="CF4" t="str">
            <v/>
          </cell>
          <cell r="CG4" t="str">
            <v/>
          </cell>
          <cell r="CH4" t="str">
            <v/>
          </cell>
          <cell r="CI4" t="str">
            <v/>
          </cell>
          <cell r="CJ4" t="str">
            <v/>
          </cell>
          <cell r="CK4" t="str">
            <v/>
          </cell>
          <cell r="CL4" t="str">
            <v/>
          </cell>
          <cell r="CM4" t="str">
            <v/>
          </cell>
          <cell r="CN4" t="str">
            <v/>
          </cell>
          <cell r="CO4" t="str">
            <v/>
          </cell>
          <cell r="CP4" t="str">
            <v/>
          </cell>
          <cell r="CQ4" t="str">
            <v/>
          </cell>
          <cell r="CR4" t="str">
            <v/>
          </cell>
          <cell r="CS4" t="str">
            <v/>
          </cell>
          <cell r="CT4" t="str">
            <v/>
          </cell>
          <cell r="CU4" t="str">
            <v/>
          </cell>
          <cell r="CV4" t="str">
            <v/>
          </cell>
          <cell r="CW4" t="str">
            <v/>
          </cell>
          <cell r="CX4" t="str">
            <v/>
          </cell>
          <cell r="CY4" t="str">
            <v/>
          </cell>
          <cell r="CZ4" t="str">
            <v/>
          </cell>
          <cell r="DA4" t="str">
            <v/>
          </cell>
          <cell r="DB4" t="str">
            <v/>
          </cell>
          <cell r="DC4" t="str">
            <v/>
          </cell>
          <cell r="DD4" t="str">
            <v/>
          </cell>
          <cell r="DE4" t="str">
            <v/>
          </cell>
          <cell r="DF4" t="str">
            <v/>
          </cell>
          <cell r="DG4" t="str">
            <v/>
          </cell>
          <cell r="DH4" t="str">
            <v/>
          </cell>
          <cell r="DI4" t="str">
            <v/>
          </cell>
          <cell r="DJ4" t="str">
            <v/>
          </cell>
          <cell r="DK4" t="str">
            <v/>
          </cell>
          <cell r="DL4" t="str">
            <v/>
          </cell>
          <cell r="DM4" t="str">
            <v/>
          </cell>
          <cell r="DN4" t="str">
            <v/>
          </cell>
          <cell r="DO4" t="str">
            <v/>
          </cell>
          <cell r="DP4" t="str">
            <v/>
          </cell>
          <cell r="DQ4" t="str">
            <v/>
          </cell>
          <cell r="DR4" t="str">
            <v/>
          </cell>
          <cell r="DS4" t="str">
            <v/>
          </cell>
          <cell r="DT4" t="str">
            <v/>
          </cell>
          <cell r="DU4" t="str">
            <v/>
          </cell>
          <cell r="DV4" t="str">
            <v/>
          </cell>
          <cell r="DW4" t="str">
            <v/>
          </cell>
          <cell r="DX4" t="str">
            <v/>
          </cell>
          <cell r="DY4" t="str">
            <v/>
          </cell>
          <cell r="DZ4" t="str">
            <v/>
          </cell>
          <cell r="EA4" t="str">
            <v/>
          </cell>
          <cell r="EB4" t="str">
            <v/>
          </cell>
          <cell r="EC4" t="str">
            <v/>
          </cell>
          <cell r="ED4" t="str">
            <v/>
          </cell>
          <cell r="EE4" t="str">
            <v/>
          </cell>
          <cell r="EF4" t="str">
            <v/>
          </cell>
          <cell r="EG4" t="str">
            <v/>
          </cell>
          <cell r="EH4" t="str">
            <v/>
          </cell>
          <cell r="EI4" t="str">
            <v/>
          </cell>
          <cell r="EJ4" t="str">
            <v/>
          </cell>
          <cell r="EK4" t="str">
            <v/>
          </cell>
          <cell r="EL4" t="str">
            <v/>
          </cell>
          <cell r="EM4" t="str">
            <v/>
          </cell>
          <cell r="EN4" t="str">
            <v/>
          </cell>
          <cell r="EO4" t="str">
            <v/>
          </cell>
          <cell r="EP4" t="str">
            <v/>
          </cell>
          <cell r="EQ4" t="str">
            <v/>
          </cell>
          <cell r="ER4" t="str">
            <v/>
          </cell>
          <cell r="ES4" t="str">
            <v/>
          </cell>
          <cell r="ET4" t="str">
            <v/>
          </cell>
          <cell r="EU4" t="str">
            <v/>
          </cell>
          <cell r="EV4" t="str">
            <v/>
          </cell>
          <cell r="EW4" t="str">
            <v/>
          </cell>
          <cell r="EX4" t="str">
            <v/>
          </cell>
          <cell r="EY4" t="str">
            <v/>
          </cell>
          <cell r="EZ4" t="str">
            <v/>
          </cell>
          <cell r="FA4" t="str">
            <v/>
          </cell>
          <cell r="FB4" t="str">
            <v/>
          </cell>
          <cell r="FC4" t="str">
            <v/>
          </cell>
          <cell r="FD4" t="str">
            <v/>
          </cell>
          <cell r="FE4" t="str">
            <v/>
          </cell>
          <cell r="FF4" t="str">
            <v/>
          </cell>
          <cell r="FG4" t="str">
            <v/>
          </cell>
          <cell r="FH4" t="str">
            <v/>
          </cell>
          <cell r="FI4" t="str">
            <v/>
          </cell>
          <cell r="FJ4" t="str">
            <v/>
          </cell>
          <cell r="FK4" t="str">
            <v/>
          </cell>
          <cell r="FL4" t="str">
            <v/>
          </cell>
          <cell r="FM4" t="str">
            <v/>
          </cell>
          <cell r="FN4" t="str">
            <v/>
          </cell>
          <cell r="FO4" t="str">
            <v/>
          </cell>
          <cell r="FP4" t="str">
            <v/>
          </cell>
          <cell r="FQ4" t="str">
            <v/>
          </cell>
          <cell r="FR4" t="str">
            <v/>
          </cell>
          <cell r="FS4" t="str">
            <v/>
          </cell>
          <cell r="FT4" t="str">
            <v/>
          </cell>
          <cell r="FU4" t="str">
            <v/>
          </cell>
          <cell r="FV4" t="str">
            <v/>
          </cell>
          <cell r="FW4" t="str">
            <v/>
          </cell>
          <cell r="FX4" t="str">
            <v/>
          </cell>
          <cell r="FY4" t="str">
            <v/>
          </cell>
          <cell r="FZ4" t="str">
            <v/>
          </cell>
          <cell r="GA4" t="str">
            <v/>
          </cell>
          <cell r="GB4" t="str">
            <v/>
          </cell>
          <cell r="GC4" t="str">
            <v/>
          </cell>
          <cell r="GD4" t="str">
            <v/>
          </cell>
          <cell r="GE4" t="str">
            <v/>
          </cell>
          <cell r="GF4" t="str">
            <v/>
          </cell>
          <cell r="GG4" t="str">
            <v/>
          </cell>
          <cell r="GH4" t="str">
            <v/>
          </cell>
          <cell r="GI4" t="str">
            <v/>
          </cell>
          <cell r="GJ4" t="str">
            <v/>
          </cell>
          <cell r="GK4" t="str">
            <v/>
          </cell>
          <cell r="GL4" t="str">
            <v/>
          </cell>
          <cell r="GM4" t="str">
            <v/>
          </cell>
          <cell r="GN4" t="str">
            <v/>
          </cell>
          <cell r="GO4" t="str">
            <v/>
          </cell>
          <cell r="GP4" t="str">
            <v/>
          </cell>
          <cell r="GQ4" t="str">
            <v/>
          </cell>
          <cell r="GR4" t="str">
            <v/>
          </cell>
          <cell r="GS4" t="str">
            <v/>
          </cell>
          <cell r="GT4" t="str">
            <v/>
          </cell>
          <cell r="GU4" t="str">
            <v/>
          </cell>
          <cell r="GV4" t="str">
            <v/>
          </cell>
          <cell r="GW4" t="str">
            <v/>
          </cell>
          <cell r="GX4" t="str">
            <v/>
          </cell>
          <cell r="GY4" t="str">
            <v/>
          </cell>
          <cell r="GZ4" t="str">
            <v/>
          </cell>
          <cell r="HA4" t="str">
            <v/>
          </cell>
          <cell r="HB4" t="str">
            <v/>
          </cell>
          <cell r="HC4" t="str">
            <v/>
          </cell>
          <cell r="HD4" t="str">
            <v/>
          </cell>
          <cell r="HE4" t="str">
            <v/>
          </cell>
          <cell r="HF4" t="str">
            <v/>
          </cell>
          <cell r="HG4" t="str">
            <v/>
          </cell>
          <cell r="HH4" t="str">
            <v/>
          </cell>
          <cell r="HI4" t="str">
            <v/>
          </cell>
          <cell r="HJ4" t="str">
            <v/>
          </cell>
          <cell r="HK4" t="str">
            <v/>
          </cell>
          <cell r="HL4" t="str">
            <v/>
          </cell>
          <cell r="HM4" t="str">
            <v/>
          </cell>
          <cell r="HN4" t="str">
            <v/>
          </cell>
          <cell r="HO4" t="str">
            <v/>
          </cell>
          <cell r="HP4" t="str">
            <v/>
          </cell>
          <cell r="HQ4" t="str">
            <v/>
          </cell>
          <cell r="HR4" t="str">
            <v/>
          </cell>
          <cell r="HS4" t="str">
            <v/>
          </cell>
          <cell r="HT4" t="str">
            <v/>
          </cell>
          <cell r="HU4" t="str">
            <v/>
          </cell>
          <cell r="HV4" t="str">
            <v/>
          </cell>
          <cell r="HW4" t="str">
            <v/>
          </cell>
          <cell r="HX4" t="str">
            <v/>
          </cell>
          <cell r="HY4" t="str">
            <v/>
          </cell>
          <cell r="HZ4" t="str">
            <v/>
          </cell>
          <cell r="IA4" t="str">
            <v/>
          </cell>
          <cell r="IB4" t="str">
            <v/>
          </cell>
          <cell r="IC4" t="str">
            <v/>
          </cell>
          <cell r="ID4" t="str">
            <v/>
          </cell>
          <cell r="IE4" t="str">
            <v/>
          </cell>
          <cell r="IF4" t="str">
            <v/>
          </cell>
          <cell r="IG4" t="str">
            <v/>
          </cell>
          <cell r="IH4" t="str">
            <v/>
          </cell>
          <cell r="II4" t="str">
            <v/>
          </cell>
          <cell r="IJ4" t="str">
            <v/>
          </cell>
          <cell r="IK4" t="str">
            <v/>
          </cell>
          <cell r="IL4" t="str">
            <v/>
          </cell>
          <cell r="IM4" t="str">
            <v/>
          </cell>
          <cell r="IN4" t="str">
            <v/>
          </cell>
          <cell r="IO4" t="str">
            <v/>
          </cell>
          <cell r="IP4" t="str">
            <v/>
          </cell>
          <cell r="IQ4" t="str">
            <v/>
          </cell>
          <cell r="IR4" t="str">
            <v/>
          </cell>
          <cell r="IS4" t="str">
            <v/>
          </cell>
          <cell r="IT4" t="str">
            <v/>
          </cell>
          <cell r="IU4" t="str">
            <v/>
          </cell>
          <cell r="IV4" t="str">
            <v/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I9" t="str">
            <v/>
          </cell>
          <cell r="AJ9" t="str">
            <v/>
          </cell>
          <cell r="AK9" t="str">
            <v/>
          </cell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  <cell r="AQ9" t="str">
            <v/>
          </cell>
          <cell r="AR9" t="str">
            <v/>
          </cell>
          <cell r="AS9" t="str">
            <v/>
          </cell>
          <cell r="AT9" t="str">
            <v/>
          </cell>
          <cell r="AU9" t="str">
            <v/>
          </cell>
          <cell r="AV9" t="str">
            <v/>
          </cell>
          <cell r="AW9" t="str">
            <v/>
          </cell>
          <cell r="AX9" t="str">
            <v/>
          </cell>
          <cell r="AY9" t="str">
            <v/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E9" t="str">
            <v/>
          </cell>
          <cell r="BF9" t="str">
            <v/>
          </cell>
          <cell r="BG9" t="str">
            <v/>
          </cell>
          <cell r="BH9" t="str">
            <v/>
          </cell>
          <cell r="BI9" t="str">
            <v/>
          </cell>
          <cell r="BJ9" t="str">
            <v/>
          </cell>
          <cell r="BK9" t="str">
            <v/>
          </cell>
          <cell r="BL9" t="str">
            <v/>
          </cell>
          <cell r="BM9" t="str">
            <v/>
          </cell>
          <cell r="BN9" t="str">
            <v/>
          </cell>
          <cell r="BO9" t="str">
            <v/>
          </cell>
          <cell r="BP9" t="str">
            <v/>
          </cell>
          <cell r="BQ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 t="str">
            <v/>
          </cell>
          <cell r="CA9" t="str">
            <v/>
          </cell>
          <cell r="CB9" t="str">
            <v/>
          </cell>
          <cell r="CC9" t="str">
            <v/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 t="str">
            <v/>
          </cell>
          <cell r="CI9" t="str">
            <v/>
          </cell>
          <cell r="CJ9" t="str">
            <v/>
          </cell>
          <cell r="CK9" t="str">
            <v/>
          </cell>
          <cell r="CL9" t="str">
            <v/>
          </cell>
          <cell r="CM9" t="str">
            <v/>
          </cell>
          <cell r="CN9" t="str">
            <v/>
          </cell>
          <cell r="CO9" t="str">
            <v/>
          </cell>
          <cell r="CP9" t="str">
            <v/>
          </cell>
          <cell r="CQ9" t="str">
            <v/>
          </cell>
          <cell r="CR9" t="str">
            <v/>
          </cell>
          <cell r="CS9" t="str">
            <v/>
          </cell>
          <cell r="CT9" t="str">
            <v/>
          </cell>
          <cell r="CU9" t="str">
            <v/>
          </cell>
          <cell r="CV9" t="str">
            <v/>
          </cell>
          <cell r="CW9" t="str">
            <v/>
          </cell>
          <cell r="CX9" t="str">
            <v/>
          </cell>
          <cell r="CY9" t="str">
            <v/>
          </cell>
          <cell r="CZ9" t="str">
            <v/>
          </cell>
          <cell r="DA9" t="str">
            <v/>
          </cell>
          <cell r="DB9" t="str">
            <v/>
          </cell>
          <cell r="DC9" t="str">
            <v/>
          </cell>
          <cell r="DD9" t="str">
            <v/>
          </cell>
          <cell r="DE9" t="str">
            <v/>
          </cell>
          <cell r="DF9" t="str">
            <v/>
          </cell>
          <cell r="DG9" t="str">
            <v/>
          </cell>
          <cell r="DH9" t="str">
            <v/>
          </cell>
          <cell r="DI9" t="str">
            <v/>
          </cell>
          <cell r="DJ9" t="str">
            <v/>
          </cell>
          <cell r="DK9" t="str">
            <v/>
          </cell>
          <cell r="DL9" t="str">
            <v/>
          </cell>
          <cell r="DM9" t="str">
            <v/>
          </cell>
          <cell r="DN9" t="str">
            <v/>
          </cell>
          <cell r="DO9" t="str">
            <v/>
          </cell>
          <cell r="DP9" t="str">
            <v/>
          </cell>
          <cell r="DQ9" t="str">
            <v/>
          </cell>
          <cell r="DR9" t="str">
            <v/>
          </cell>
          <cell r="DS9" t="str">
            <v/>
          </cell>
          <cell r="DT9" t="str">
            <v/>
          </cell>
          <cell r="DU9" t="str">
            <v/>
          </cell>
          <cell r="DV9" t="str">
            <v/>
          </cell>
          <cell r="DW9" t="str">
            <v/>
          </cell>
          <cell r="DX9" t="str">
            <v/>
          </cell>
          <cell r="DY9" t="str">
            <v/>
          </cell>
          <cell r="DZ9" t="str">
            <v/>
          </cell>
          <cell r="EA9" t="str">
            <v/>
          </cell>
          <cell r="EB9" t="str">
            <v/>
          </cell>
          <cell r="EC9" t="str">
            <v/>
          </cell>
          <cell r="ED9" t="str">
            <v/>
          </cell>
          <cell r="EE9" t="str">
            <v/>
          </cell>
          <cell r="EF9" t="str">
            <v/>
          </cell>
          <cell r="EG9" t="str">
            <v/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M9" t="str">
            <v/>
          </cell>
          <cell r="EN9" t="str">
            <v/>
          </cell>
          <cell r="EO9" t="str">
            <v/>
          </cell>
          <cell r="EP9" t="str">
            <v/>
          </cell>
          <cell r="EQ9" t="str">
            <v/>
          </cell>
          <cell r="ER9" t="str">
            <v/>
          </cell>
          <cell r="ES9" t="str">
            <v/>
          </cell>
          <cell r="ET9" t="str">
            <v/>
          </cell>
          <cell r="EU9" t="str">
            <v/>
          </cell>
          <cell r="EV9" t="str">
            <v/>
          </cell>
          <cell r="EW9" t="str">
            <v/>
          </cell>
          <cell r="EX9" t="str">
            <v/>
          </cell>
          <cell r="EY9" t="str">
            <v/>
          </cell>
          <cell r="EZ9" t="str">
            <v/>
          </cell>
          <cell r="FA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FF9" t="str">
            <v/>
          </cell>
          <cell r="FG9" t="str">
            <v/>
          </cell>
          <cell r="FH9" t="str">
            <v/>
          </cell>
          <cell r="FI9" t="str">
            <v/>
          </cell>
          <cell r="FJ9" t="str">
            <v/>
          </cell>
          <cell r="FK9" t="str">
            <v/>
          </cell>
          <cell r="FL9" t="str">
            <v/>
          </cell>
          <cell r="FM9" t="str">
            <v/>
          </cell>
          <cell r="FN9" t="str">
            <v/>
          </cell>
          <cell r="FO9" t="str">
            <v/>
          </cell>
          <cell r="FP9" t="str">
            <v/>
          </cell>
          <cell r="FQ9" t="str">
            <v/>
          </cell>
          <cell r="FR9" t="str">
            <v/>
          </cell>
          <cell r="FS9" t="str">
            <v/>
          </cell>
          <cell r="FT9" t="str">
            <v/>
          </cell>
          <cell r="FU9" t="str">
            <v/>
          </cell>
          <cell r="FV9" t="str">
            <v/>
          </cell>
          <cell r="FW9" t="str">
            <v/>
          </cell>
          <cell r="FX9" t="str">
            <v/>
          </cell>
          <cell r="FY9" t="str">
            <v/>
          </cell>
          <cell r="FZ9" t="str">
            <v/>
          </cell>
          <cell r="GA9" t="str">
            <v/>
          </cell>
          <cell r="GB9" t="str">
            <v/>
          </cell>
          <cell r="GC9" t="str">
            <v/>
          </cell>
          <cell r="GD9" t="str">
            <v/>
          </cell>
          <cell r="GE9" t="str">
            <v/>
          </cell>
          <cell r="GF9" t="str">
            <v/>
          </cell>
          <cell r="GG9" t="str">
            <v/>
          </cell>
          <cell r="GH9" t="str">
            <v/>
          </cell>
          <cell r="GI9" t="str">
            <v/>
          </cell>
          <cell r="GJ9" t="str">
            <v/>
          </cell>
          <cell r="GK9" t="str">
            <v/>
          </cell>
          <cell r="GL9" t="str">
            <v/>
          </cell>
          <cell r="GM9" t="str">
            <v/>
          </cell>
          <cell r="GN9" t="str">
            <v/>
          </cell>
          <cell r="GO9" t="str">
            <v/>
          </cell>
          <cell r="GP9" t="str">
            <v/>
          </cell>
          <cell r="GQ9" t="str">
            <v/>
          </cell>
          <cell r="GR9" t="str">
            <v/>
          </cell>
          <cell r="GS9" t="str">
            <v/>
          </cell>
          <cell r="GT9" t="str">
            <v/>
          </cell>
          <cell r="GU9" t="str">
            <v/>
          </cell>
          <cell r="GV9" t="str">
            <v/>
          </cell>
          <cell r="GW9" t="str">
            <v/>
          </cell>
          <cell r="GX9" t="str">
            <v/>
          </cell>
          <cell r="GY9" t="str">
            <v/>
          </cell>
          <cell r="GZ9" t="str">
            <v/>
          </cell>
          <cell r="HA9" t="str">
            <v/>
          </cell>
          <cell r="HB9" t="str">
            <v/>
          </cell>
          <cell r="HC9" t="str">
            <v/>
          </cell>
          <cell r="HD9" t="str">
            <v/>
          </cell>
          <cell r="HE9" t="str">
            <v/>
          </cell>
          <cell r="HF9" t="str">
            <v/>
          </cell>
          <cell r="HG9" t="str">
            <v/>
          </cell>
          <cell r="HH9" t="str">
            <v/>
          </cell>
          <cell r="HI9" t="str">
            <v/>
          </cell>
          <cell r="HJ9" t="str">
            <v/>
          </cell>
          <cell r="HK9" t="str">
            <v/>
          </cell>
          <cell r="HL9" t="str">
            <v/>
          </cell>
          <cell r="HM9" t="str">
            <v/>
          </cell>
          <cell r="HN9" t="str">
            <v/>
          </cell>
          <cell r="HO9" t="str">
            <v/>
          </cell>
          <cell r="HP9" t="str">
            <v/>
          </cell>
          <cell r="HQ9" t="str">
            <v/>
          </cell>
          <cell r="HR9" t="str">
            <v/>
          </cell>
          <cell r="HS9" t="str">
            <v/>
          </cell>
          <cell r="HT9" t="str">
            <v/>
          </cell>
          <cell r="HU9" t="str">
            <v/>
          </cell>
          <cell r="HV9" t="str">
            <v/>
          </cell>
          <cell r="HW9" t="str">
            <v/>
          </cell>
          <cell r="HX9" t="str">
            <v/>
          </cell>
          <cell r="HY9" t="str">
            <v/>
          </cell>
          <cell r="HZ9" t="str">
            <v/>
          </cell>
          <cell r="IA9" t="str">
            <v/>
          </cell>
          <cell r="IB9" t="str">
            <v/>
          </cell>
          <cell r="IC9" t="str">
            <v/>
          </cell>
          <cell r="ID9" t="str">
            <v/>
          </cell>
          <cell r="IE9" t="str">
            <v/>
          </cell>
          <cell r="IF9" t="str">
            <v/>
          </cell>
          <cell r="IG9" t="str">
            <v/>
          </cell>
          <cell r="IH9" t="str">
            <v/>
          </cell>
          <cell r="II9" t="str">
            <v/>
          </cell>
          <cell r="IJ9" t="str">
            <v/>
          </cell>
          <cell r="IK9" t="str">
            <v/>
          </cell>
          <cell r="IL9" t="str">
            <v/>
          </cell>
          <cell r="IM9" t="str">
            <v/>
          </cell>
          <cell r="IN9" t="str">
            <v/>
          </cell>
          <cell r="IO9" t="str">
            <v/>
          </cell>
          <cell r="IP9" t="str">
            <v/>
          </cell>
          <cell r="IQ9" t="str">
            <v/>
          </cell>
          <cell r="IR9" t="str">
            <v/>
          </cell>
          <cell r="IS9" t="str">
            <v/>
          </cell>
          <cell r="IT9" t="str">
            <v/>
          </cell>
          <cell r="IU9" t="str">
            <v/>
          </cell>
          <cell r="IV9" t="str">
            <v/>
          </cell>
        </row>
      </sheetData>
      <sheetData sheetId="9" refreshError="1">
        <row r="31">
          <cell r="C31">
            <v>37530</v>
          </cell>
          <cell r="D31">
            <v>37561</v>
          </cell>
          <cell r="E31">
            <v>37591</v>
          </cell>
          <cell r="F31">
            <v>37622</v>
          </cell>
          <cell r="G31">
            <v>37653</v>
          </cell>
          <cell r="H31">
            <v>37681</v>
          </cell>
          <cell r="I31">
            <v>37712</v>
          </cell>
          <cell r="J31">
            <v>37742</v>
          </cell>
          <cell r="K31">
            <v>37773</v>
          </cell>
          <cell r="L31">
            <v>37803</v>
          </cell>
          <cell r="M31">
            <v>37834</v>
          </cell>
          <cell r="N31">
            <v>37865</v>
          </cell>
          <cell r="O31">
            <v>37895</v>
          </cell>
          <cell r="P31">
            <v>37926</v>
          </cell>
          <cell r="Q31">
            <v>37956</v>
          </cell>
          <cell r="R31">
            <v>37987</v>
          </cell>
          <cell r="S31">
            <v>38018</v>
          </cell>
          <cell r="T31">
            <v>38047</v>
          </cell>
          <cell r="U31">
            <v>38078</v>
          </cell>
          <cell r="V31">
            <v>38108</v>
          </cell>
          <cell r="W31">
            <v>38139</v>
          </cell>
          <cell r="X31">
            <v>38169</v>
          </cell>
          <cell r="Y31">
            <v>38200</v>
          </cell>
          <cell r="Z31">
            <v>38231</v>
          </cell>
          <cell r="AA31">
            <v>38261</v>
          </cell>
          <cell r="AB31">
            <v>38292</v>
          </cell>
          <cell r="AC31">
            <v>38322</v>
          </cell>
          <cell r="AD31">
            <v>38353</v>
          </cell>
          <cell r="AE31">
            <v>38384</v>
          </cell>
          <cell r="AF31">
            <v>38412</v>
          </cell>
          <cell r="AG31">
            <v>38443</v>
          </cell>
          <cell r="AH31">
            <v>38473</v>
          </cell>
          <cell r="AI31">
            <v>38504</v>
          </cell>
          <cell r="AJ31">
            <v>38534</v>
          </cell>
          <cell r="AK31">
            <v>38565</v>
          </cell>
          <cell r="AL31">
            <v>38596</v>
          </cell>
          <cell r="AM31">
            <v>38626</v>
          </cell>
          <cell r="AN31">
            <v>38657</v>
          </cell>
          <cell r="AO31">
            <v>38687</v>
          </cell>
          <cell r="AP31">
            <v>38718</v>
          </cell>
          <cell r="AQ31">
            <v>38749</v>
          </cell>
          <cell r="AR31">
            <v>38777</v>
          </cell>
          <cell r="AS31">
            <v>38808</v>
          </cell>
          <cell r="AT31">
            <v>38838</v>
          </cell>
          <cell r="AU31">
            <v>38869</v>
          </cell>
          <cell r="AV31">
            <v>38899</v>
          </cell>
          <cell r="AW31">
            <v>38930</v>
          </cell>
          <cell r="AX31">
            <v>38961</v>
          </cell>
          <cell r="AY31">
            <v>38991</v>
          </cell>
          <cell r="AZ31">
            <v>39022</v>
          </cell>
          <cell r="BA31">
            <v>39052</v>
          </cell>
          <cell r="BB31">
            <v>39083</v>
          </cell>
          <cell r="BC31">
            <v>39114</v>
          </cell>
          <cell r="BD31">
            <v>39142</v>
          </cell>
          <cell r="BE31">
            <v>39173</v>
          </cell>
          <cell r="BF31">
            <v>39203</v>
          </cell>
          <cell r="BG31">
            <v>39234</v>
          </cell>
          <cell r="BH31">
            <v>39264</v>
          </cell>
          <cell r="BI31">
            <v>39295</v>
          </cell>
          <cell r="BJ31">
            <v>39326</v>
          </cell>
          <cell r="BK31">
            <v>39356</v>
          </cell>
          <cell r="BL31">
            <v>39387</v>
          </cell>
          <cell r="BM31">
            <v>39417</v>
          </cell>
          <cell r="BN31">
            <v>39448</v>
          </cell>
          <cell r="BO31">
            <v>39479</v>
          </cell>
          <cell r="BP31">
            <v>39508</v>
          </cell>
          <cell r="BQ31">
            <v>39539</v>
          </cell>
          <cell r="BR31">
            <v>39569</v>
          </cell>
          <cell r="BS31">
            <v>39600</v>
          </cell>
          <cell r="BT31">
            <v>39630</v>
          </cell>
          <cell r="BU31">
            <v>39661</v>
          </cell>
          <cell r="BV31">
            <v>39692</v>
          </cell>
          <cell r="BW31">
            <v>39722</v>
          </cell>
          <cell r="BX31">
            <v>39753</v>
          </cell>
          <cell r="BY31">
            <v>39783</v>
          </cell>
          <cell r="BZ31" t="str">
            <v/>
          </cell>
          <cell r="CA31" t="str">
            <v/>
          </cell>
          <cell r="CB31" t="str">
            <v/>
          </cell>
          <cell r="CC31" t="str">
            <v/>
          </cell>
          <cell r="CD31" t="str">
            <v/>
          </cell>
          <cell r="CE31" t="str">
            <v/>
          </cell>
          <cell r="CF31" t="str">
            <v/>
          </cell>
          <cell r="CG31" t="str">
            <v/>
          </cell>
          <cell r="CH31" t="str">
            <v/>
          </cell>
          <cell r="CI31" t="str">
            <v/>
          </cell>
          <cell r="CJ31" t="str">
            <v/>
          </cell>
          <cell r="CK31" t="str">
            <v/>
          </cell>
          <cell r="CL31" t="str">
            <v/>
          </cell>
          <cell r="CM31" t="str">
            <v/>
          </cell>
          <cell r="CN31" t="str">
            <v/>
          </cell>
          <cell r="CO31" t="str">
            <v/>
          </cell>
          <cell r="CP31" t="str">
            <v/>
          </cell>
          <cell r="CQ31" t="str">
            <v/>
          </cell>
          <cell r="CR31" t="str">
            <v/>
          </cell>
          <cell r="CS31" t="str">
            <v/>
          </cell>
          <cell r="CT31" t="str">
            <v/>
          </cell>
          <cell r="CU31" t="str">
            <v/>
          </cell>
          <cell r="CV31" t="str">
            <v/>
          </cell>
          <cell r="CW31" t="str">
            <v/>
          </cell>
          <cell r="CX31" t="str">
            <v/>
          </cell>
          <cell r="CY31" t="str">
            <v/>
          </cell>
          <cell r="CZ31" t="str">
            <v/>
          </cell>
          <cell r="DA31" t="str">
            <v/>
          </cell>
          <cell r="DB31" t="str">
            <v/>
          </cell>
          <cell r="DC31" t="str">
            <v/>
          </cell>
          <cell r="DD31" t="str">
            <v/>
          </cell>
          <cell r="DE31" t="str">
            <v/>
          </cell>
          <cell r="DF31" t="str">
            <v/>
          </cell>
          <cell r="DG31" t="str">
            <v/>
          </cell>
          <cell r="DH31" t="str">
            <v/>
          </cell>
          <cell r="DI31" t="str">
            <v/>
          </cell>
          <cell r="DJ31" t="str">
            <v/>
          </cell>
          <cell r="DK31" t="str">
            <v/>
          </cell>
          <cell r="DL31" t="str">
            <v/>
          </cell>
          <cell r="DM31" t="str">
            <v/>
          </cell>
          <cell r="DN31" t="str">
            <v/>
          </cell>
          <cell r="DO31" t="str">
            <v/>
          </cell>
          <cell r="DP31" t="str">
            <v/>
          </cell>
          <cell r="DQ31" t="str">
            <v/>
          </cell>
          <cell r="DR31" t="str">
            <v/>
          </cell>
          <cell r="DS31" t="str">
            <v/>
          </cell>
          <cell r="DT31" t="str">
            <v/>
          </cell>
          <cell r="DU31" t="str">
            <v/>
          </cell>
          <cell r="DV31" t="str">
            <v/>
          </cell>
          <cell r="DW31" t="str">
            <v/>
          </cell>
          <cell r="DX31" t="str">
            <v/>
          </cell>
          <cell r="DY31" t="str">
            <v/>
          </cell>
          <cell r="DZ31" t="str">
            <v/>
          </cell>
          <cell r="EA31" t="str">
            <v/>
          </cell>
          <cell r="EB31" t="str">
            <v/>
          </cell>
          <cell r="EC31" t="str">
            <v/>
          </cell>
          <cell r="ED31" t="str">
            <v/>
          </cell>
          <cell r="EE31" t="str">
            <v/>
          </cell>
          <cell r="EF31" t="str">
            <v/>
          </cell>
          <cell r="EG31" t="str">
            <v/>
          </cell>
          <cell r="EH31" t="str">
            <v/>
          </cell>
          <cell r="EI31" t="str">
            <v/>
          </cell>
          <cell r="EJ31" t="str">
            <v/>
          </cell>
          <cell r="EK31" t="str">
            <v/>
          </cell>
          <cell r="EL31" t="str">
            <v/>
          </cell>
          <cell r="EM31" t="str">
            <v/>
          </cell>
          <cell r="EN31" t="str">
            <v/>
          </cell>
          <cell r="EO31" t="str">
            <v/>
          </cell>
          <cell r="EP31" t="str">
            <v/>
          </cell>
          <cell r="EQ31" t="str">
            <v/>
          </cell>
          <cell r="ER31" t="str">
            <v/>
          </cell>
          <cell r="ES31" t="str">
            <v/>
          </cell>
          <cell r="ET31" t="str">
            <v/>
          </cell>
          <cell r="EU31" t="str">
            <v/>
          </cell>
          <cell r="EV31" t="str">
            <v/>
          </cell>
          <cell r="EW31" t="str">
            <v/>
          </cell>
          <cell r="EX31" t="str">
            <v/>
          </cell>
          <cell r="EY31" t="str">
            <v/>
          </cell>
          <cell r="EZ31" t="str">
            <v/>
          </cell>
          <cell r="FA31" t="str">
            <v/>
          </cell>
          <cell r="FB31" t="str">
            <v/>
          </cell>
          <cell r="FC31" t="str">
            <v/>
          </cell>
          <cell r="FD31" t="str">
            <v/>
          </cell>
          <cell r="FE31" t="str">
            <v/>
          </cell>
          <cell r="FF31" t="str">
            <v/>
          </cell>
          <cell r="FG31" t="str">
            <v/>
          </cell>
          <cell r="FH31" t="str">
            <v/>
          </cell>
          <cell r="FI31" t="str">
            <v/>
          </cell>
          <cell r="FJ31" t="str">
            <v/>
          </cell>
          <cell r="FK31" t="str">
            <v/>
          </cell>
          <cell r="FL31" t="str">
            <v/>
          </cell>
          <cell r="FM31" t="str">
            <v/>
          </cell>
          <cell r="FN31" t="str">
            <v/>
          </cell>
          <cell r="FO31" t="str">
            <v/>
          </cell>
          <cell r="FP31" t="str">
            <v/>
          </cell>
          <cell r="FQ31" t="str">
            <v/>
          </cell>
          <cell r="FR31" t="str">
            <v/>
          </cell>
          <cell r="FS31" t="str">
            <v/>
          </cell>
          <cell r="FT31" t="str">
            <v/>
          </cell>
          <cell r="FU31" t="str">
            <v/>
          </cell>
          <cell r="FV31" t="str">
            <v/>
          </cell>
          <cell r="FW31" t="str">
            <v/>
          </cell>
          <cell r="FX31" t="str">
            <v/>
          </cell>
          <cell r="FY31" t="str">
            <v/>
          </cell>
          <cell r="FZ31" t="str">
            <v/>
          </cell>
          <cell r="GA31" t="str">
            <v/>
          </cell>
          <cell r="GB31" t="str">
            <v/>
          </cell>
          <cell r="GC31" t="str">
            <v/>
          </cell>
          <cell r="GD31" t="str">
            <v/>
          </cell>
          <cell r="GE31" t="str">
            <v/>
          </cell>
          <cell r="GF31" t="str">
            <v/>
          </cell>
          <cell r="GG31" t="str">
            <v/>
          </cell>
          <cell r="GH31" t="str">
            <v/>
          </cell>
          <cell r="GI31" t="str">
            <v/>
          </cell>
          <cell r="GJ31" t="str">
            <v/>
          </cell>
          <cell r="GK31" t="str">
            <v/>
          </cell>
          <cell r="GL31" t="str">
            <v/>
          </cell>
          <cell r="GM31" t="str">
            <v/>
          </cell>
          <cell r="GN31" t="str">
            <v/>
          </cell>
          <cell r="GO31" t="str">
            <v/>
          </cell>
          <cell r="GP31" t="str">
            <v/>
          </cell>
          <cell r="GQ31" t="str">
            <v/>
          </cell>
          <cell r="GR31" t="str">
            <v/>
          </cell>
          <cell r="GS31" t="str">
            <v/>
          </cell>
          <cell r="GT31" t="str">
            <v/>
          </cell>
          <cell r="GU31" t="str">
            <v/>
          </cell>
          <cell r="GV31" t="str">
            <v/>
          </cell>
          <cell r="GW31" t="str">
            <v/>
          </cell>
          <cell r="GX31" t="str">
            <v/>
          </cell>
          <cell r="GY31" t="str">
            <v/>
          </cell>
          <cell r="GZ31" t="str">
            <v/>
          </cell>
          <cell r="HA31" t="str">
            <v/>
          </cell>
          <cell r="HB31" t="str">
            <v/>
          </cell>
          <cell r="HC31" t="str">
            <v/>
          </cell>
          <cell r="HD31" t="str">
            <v/>
          </cell>
          <cell r="HE31" t="str">
            <v/>
          </cell>
          <cell r="HF31" t="str">
            <v/>
          </cell>
          <cell r="HG31" t="str">
            <v/>
          </cell>
          <cell r="HH31" t="str">
            <v/>
          </cell>
          <cell r="HI31" t="str">
            <v/>
          </cell>
          <cell r="HJ31" t="str">
            <v/>
          </cell>
          <cell r="HK31" t="str">
            <v/>
          </cell>
          <cell r="HL31" t="str">
            <v/>
          </cell>
          <cell r="HM31" t="str">
            <v/>
          </cell>
          <cell r="HN31" t="str">
            <v/>
          </cell>
          <cell r="HO31" t="str">
            <v/>
          </cell>
          <cell r="HP31" t="str">
            <v/>
          </cell>
          <cell r="HQ31" t="str">
            <v/>
          </cell>
          <cell r="HR31" t="str">
            <v/>
          </cell>
          <cell r="HS31" t="str">
            <v/>
          </cell>
          <cell r="HT31" t="str">
            <v/>
          </cell>
          <cell r="HU31" t="str">
            <v/>
          </cell>
          <cell r="HV31" t="str">
            <v/>
          </cell>
          <cell r="HW31" t="str">
            <v/>
          </cell>
          <cell r="HX31" t="str">
            <v/>
          </cell>
          <cell r="HY31" t="str">
            <v/>
          </cell>
          <cell r="HZ31" t="str">
            <v/>
          </cell>
          <cell r="IA31" t="str">
            <v/>
          </cell>
          <cell r="IB31" t="str">
            <v/>
          </cell>
          <cell r="IC31" t="str">
            <v/>
          </cell>
          <cell r="ID31" t="str">
            <v/>
          </cell>
          <cell r="IE31" t="str">
            <v/>
          </cell>
          <cell r="IF31" t="str">
            <v/>
          </cell>
          <cell r="IG31" t="str">
            <v/>
          </cell>
          <cell r="IH31" t="str">
            <v/>
          </cell>
          <cell r="II31" t="str">
            <v/>
          </cell>
          <cell r="IJ31" t="str">
            <v/>
          </cell>
          <cell r="IK31" t="str">
            <v/>
          </cell>
          <cell r="IL31" t="str">
            <v/>
          </cell>
          <cell r="IM31" t="str">
            <v/>
          </cell>
          <cell r="IN31" t="str">
            <v/>
          </cell>
          <cell r="IO31" t="str">
            <v/>
          </cell>
          <cell r="IP31" t="str">
            <v/>
          </cell>
          <cell r="IQ31" t="str">
            <v/>
          </cell>
          <cell r="IR31" t="str">
            <v/>
          </cell>
          <cell r="IS31" t="str">
            <v/>
          </cell>
          <cell r="IT31" t="str">
            <v/>
          </cell>
          <cell r="IU31" t="str">
            <v/>
          </cell>
          <cell r="IV31" t="str">
            <v/>
          </cell>
        </row>
        <row r="34">
          <cell r="C34">
            <v>353.33333333333331</v>
          </cell>
          <cell r="D34">
            <v>353.33333333333331</v>
          </cell>
          <cell r="E34">
            <v>353.33333333333331</v>
          </cell>
          <cell r="F34">
            <v>353.33333333333331</v>
          </cell>
          <cell r="G34">
            <v>353.33333333333331</v>
          </cell>
          <cell r="H34">
            <v>353.33333333333331</v>
          </cell>
          <cell r="I34">
            <v>353.33333333333331</v>
          </cell>
          <cell r="J34">
            <v>353.33333333333331</v>
          </cell>
          <cell r="K34">
            <v>353.33333333333331</v>
          </cell>
          <cell r="L34">
            <v>353.33333333333331</v>
          </cell>
          <cell r="M34">
            <v>353.33333333333331</v>
          </cell>
          <cell r="N34">
            <v>353.33333333333331</v>
          </cell>
          <cell r="O34">
            <v>353.33333333333331</v>
          </cell>
          <cell r="P34">
            <v>353.33333333333331</v>
          </cell>
          <cell r="Q34">
            <v>353.33333333333331</v>
          </cell>
          <cell r="R34">
            <v>353.33333333333331</v>
          </cell>
          <cell r="S34">
            <v>353.33333333333331</v>
          </cell>
          <cell r="T34">
            <v>353.33333333333331</v>
          </cell>
          <cell r="U34">
            <v>353.33333333333331</v>
          </cell>
          <cell r="V34">
            <v>353.33333333333331</v>
          </cell>
          <cell r="W34">
            <v>353.33333333333331</v>
          </cell>
          <cell r="X34">
            <v>353.33333333333331</v>
          </cell>
          <cell r="Y34">
            <v>353.33333333333331</v>
          </cell>
          <cell r="Z34">
            <v>353.33333333333331</v>
          </cell>
          <cell r="AA34">
            <v>353.33333333333331</v>
          </cell>
          <cell r="AB34">
            <v>353.33333333333331</v>
          </cell>
          <cell r="AC34">
            <v>353.33333333333331</v>
          </cell>
          <cell r="AD34">
            <v>353.33333333333331</v>
          </cell>
          <cell r="AE34">
            <v>353.33333333333331</v>
          </cell>
          <cell r="AF34">
            <v>353.33333333333331</v>
          </cell>
          <cell r="AG34">
            <v>353.33333333333331</v>
          </cell>
          <cell r="AH34">
            <v>353.33333333333331</v>
          </cell>
          <cell r="AI34">
            <v>353.33333333333331</v>
          </cell>
          <cell r="AJ34">
            <v>353.33333333333331</v>
          </cell>
          <cell r="AK34">
            <v>353.33333333333331</v>
          </cell>
          <cell r="AL34">
            <v>353.33333333333331</v>
          </cell>
          <cell r="AM34">
            <v>353.33333333333331</v>
          </cell>
          <cell r="AN34">
            <v>353.33333333333331</v>
          </cell>
          <cell r="AO34">
            <v>353.33333333333331</v>
          </cell>
          <cell r="AP34">
            <v>353.33333333333331</v>
          </cell>
          <cell r="AQ34">
            <v>353.33333333333331</v>
          </cell>
          <cell r="AR34">
            <v>353.33333333333331</v>
          </cell>
          <cell r="AS34">
            <v>353.33333333333331</v>
          </cell>
          <cell r="AT34">
            <v>353.33333333333331</v>
          </cell>
          <cell r="AU34">
            <v>353.33333333333331</v>
          </cell>
          <cell r="AV34">
            <v>353.33333333333331</v>
          </cell>
          <cell r="AW34">
            <v>353.33333333333331</v>
          </cell>
          <cell r="AX34">
            <v>353.33333333333331</v>
          </cell>
          <cell r="AY34">
            <v>353.33333333333331</v>
          </cell>
          <cell r="AZ34">
            <v>353.33333333333331</v>
          </cell>
          <cell r="BA34">
            <v>353.33333333333331</v>
          </cell>
          <cell r="BB34">
            <v>353.33333333333331</v>
          </cell>
          <cell r="BC34">
            <v>353.33333333333331</v>
          </cell>
          <cell r="BD34">
            <v>353.33333333333331</v>
          </cell>
          <cell r="BE34">
            <v>353.33333333333331</v>
          </cell>
          <cell r="BF34">
            <v>353.33333333333331</v>
          </cell>
          <cell r="BG34">
            <v>353.33333333333331</v>
          </cell>
          <cell r="BH34">
            <v>353.33333333333331</v>
          </cell>
          <cell r="BI34">
            <v>353.33333333333331</v>
          </cell>
          <cell r="BJ34">
            <v>353.33333333333331</v>
          </cell>
          <cell r="BK34">
            <v>353.33333333333331</v>
          </cell>
          <cell r="BL34">
            <v>353.33333333333331</v>
          </cell>
          <cell r="BM34">
            <v>353.33333333333331</v>
          </cell>
          <cell r="BN34">
            <v>353.33333333333331</v>
          </cell>
          <cell r="BO34">
            <v>353.33333333333331</v>
          </cell>
          <cell r="BP34">
            <v>353.33333333333331</v>
          </cell>
          <cell r="BQ34">
            <v>353.33333333333331</v>
          </cell>
          <cell r="BR34">
            <v>353.33333333333331</v>
          </cell>
          <cell r="BS34">
            <v>353.33333333333331</v>
          </cell>
          <cell r="BT34">
            <v>353.33333333333331</v>
          </cell>
          <cell r="BU34">
            <v>353.33333333333331</v>
          </cell>
          <cell r="BV34">
            <v>353.33333333333331</v>
          </cell>
          <cell r="BW34">
            <v>353.33333333333331</v>
          </cell>
          <cell r="BX34">
            <v>353.33333333333331</v>
          </cell>
          <cell r="BY34">
            <v>353.33333333333331</v>
          </cell>
          <cell r="BZ34">
            <v>2.3078428057488054E-11</v>
          </cell>
          <cell r="CA34" t="str">
            <v/>
          </cell>
          <cell r="CB34" t="str">
            <v/>
          </cell>
          <cell r="CC34" t="str">
            <v/>
          </cell>
          <cell r="CD34" t="str">
            <v/>
          </cell>
          <cell r="CE34" t="str">
            <v/>
          </cell>
          <cell r="CF34" t="str">
            <v/>
          </cell>
          <cell r="CG34" t="str">
            <v/>
          </cell>
          <cell r="CH34" t="str">
            <v/>
          </cell>
          <cell r="CI34" t="str">
            <v/>
          </cell>
          <cell r="CJ34" t="str">
            <v/>
          </cell>
          <cell r="CK34" t="str">
            <v/>
          </cell>
          <cell r="CL34" t="str">
            <v/>
          </cell>
          <cell r="CM34" t="str">
            <v/>
          </cell>
          <cell r="CN34" t="str">
            <v/>
          </cell>
          <cell r="CO34" t="str">
            <v/>
          </cell>
          <cell r="CP34" t="str">
            <v/>
          </cell>
          <cell r="CQ34" t="str">
            <v/>
          </cell>
          <cell r="CR34" t="str">
            <v/>
          </cell>
          <cell r="CS34" t="str">
            <v/>
          </cell>
          <cell r="CT34" t="str">
            <v/>
          </cell>
          <cell r="CU34" t="str">
            <v/>
          </cell>
          <cell r="CV34" t="str">
            <v/>
          </cell>
          <cell r="CW34" t="str">
            <v/>
          </cell>
          <cell r="CX34" t="str">
            <v/>
          </cell>
          <cell r="CY34" t="str">
            <v/>
          </cell>
          <cell r="CZ34" t="str">
            <v/>
          </cell>
          <cell r="DA34" t="str">
            <v/>
          </cell>
          <cell r="DB34" t="str">
            <v/>
          </cell>
          <cell r="DC34" t="str">
            <v/>
          </cell>
          <cell r="DD34" t="str">
            <v/>
          </cell>
          <cell r="DE34" t="str">
            <v/>
          </cell>
          <cell r="DF34" t="str">
            <v/>
          </cell>
          <cell r="DG34" t="str">
            <v/>
          </cell>
          <cell r="DH34" t="str">
            <v/>
          </cell>
          <cell r="DI34" t="str">
            <v/>
          </cell>
          <cell r="DJ34" t="str">
            <v/>
          </cell>
          <cell r="DK34" t="str">
            <v/>
          </cell>
          <cell r="DL34" t="str">
            <v/>
          </cell>
          <cell r="DM34" t="str">
            <v/>
          </cell>
          <cell r="DN34" t="str">
            <v/>
          </cell>
          <cell r="DO34" t="str">
            <v/>
          </cell>
          <cell r="DP34" t="str">
            <v/>
          </cell>
          <cell r="DQ34" t="str">
            <v/>
          </cell>
          <cell r="DR34" t="str">
            <v/>
          </cell>
          <cell r="DS34" t="str">
            <v/>
          </cell>
          <cell r="DT34" t="str">
            <v/>
          </cell>
          <cell r="DU34" t="str">
            <v/>
          </cell>
          <cell r="DV34" t="str">
            <v/>
          </cell>
          <cell r="DW34" t="str">
            <v/>
          </cell>
          <cell r="DX34" t="str">
            <v/>
          </cell>
          <cell r="DY34" t="str">
            <v/>
          </cell>
          <cell r="DZ34" t="str">
            <v/>
          </cell>
          <cell r="EA34" t="str">
            <v/>
          </cell>
          <cell r="EB34" t="str">
            <v/>
          </cell>
          <cell r="EC34" t="str">
            <v/>
          </cell>
          <cell r="ED34" t="str">
            <v/>
          </cell>
          <cell r="EE34" t="str">
            <v/>
          </cell>
          <cell r="EF34" t="str">
            <v/>
          </cell>
          <cell r="EG34" t="str">
            <v/>
          </cell>
          <cell r="EH34" t="str">
            <v/>
          </cell>
          <cell r="EI34" t="str">
            <v/>
          </cell>
          <cell r="EJ34" t="str">
            <v/>
          </cell>
          <cell r="EK34" t="str">
            <v/>
          </cell>
          <cell r="EL34" t="str">
            <v/>
          </cell>
          <cell r="EM34" t="str">
            <v/>
          </cell>
          <cell r="EN34" t="str">
            <v/>
          </cell>
          <cell r="EO34" t="str">
            <v/>
          </cell>
          <cell r="EP34" t="str">
            <v/>
          </cell>
          <cell r="EQ34" t="str">
            <v/>
          </cell>
          <cell r="ER34" t="str">
            <v/>
          </cell>
          <cell r="ES34" t="str">
            <v/>
          </cell>
          <cell r="ET34" t="str">
            <v/>
          </cell>
          <cell r="EU34" t="str">
            <v/>
          </cell>
          <cell r="EV34" t="str">
            <v/>
          </cell>
          <cell r="EW34" t="str">
            <v/>
          </cell>
          <cell r="EX34" t="str">
            <v/>
          </cell>
          <cell r="EY34" t="str">
            <v/>
          </cell>
          <cell r="EZ34" t="str">
            <v/>
          </cell>
          <cell r="FA34" t="str">
            <v/>
          </cell>
          <cell r="FB34" t="str">
            <v/>
          </cell>
          <cell r="FC34" t="str">
            <v/>
          </cell>
          <cell r="FD34" t="str">
            <v/>
          </cell>
          <cell r="FE34" t="str">
            <v/>
          </cell>
          <cell r="FF34" t="str">
            <v/>
          </cell>
          <cell r="FG34" t="str">
            <v/>
          </cell>
          <cell r="FH34" t="str">
            <v/>
          </cell>
          <cell r="FI34" t="str">
            <v/>
          </cell>
          <cell r="FJ34" t="str">
            <v/>
          </cell>
          <cell r="FK34" t="str">
            <v/>
          </cell>
          <cell r="FL34" t="str">
            <v/>
          </cell>
          <cell r="FM34" t="str">
            <v/>
          </cell>
          <cell r="FN34" t="str">
            <v/>
          </cell>
          <cell r="FO34" t="str">
            <v/>
          </cell>
          <cell r="FP34" t="str">
            <v/>
          </cell>
          <cell r="FQ34" t="str">
            <v/>
          </cell>
          <cell r="FR34" t="str">
            <v/>
          </cell>
          <cell r="FS34" t="str">
            <v/>
          </cell>
          <cell r="FT34" t="str">
            <v/>
          </cell>
          <cell r="FU34" t="str">
            <v/>
          </cell>
          <cell r="FV34" t="str">
            <v/>
          </cell>
          <cell r="FW34" t="str">
            <v/>
          </cell>
          <cell r="FX34" t="str">
            <v/>
          </cell>
          <cell r="FY34" t="str">
            <v/>
          </cell>
          <cell r="FZ34" t="str">
            <v/>
          </cell>
          <cell r="GA34" t="str">
            <v/>
          </cell>
          <cell r="GB34" t="str">
            <v/>
          </cell>
          <cell r="GC34" t="str">
            <v/>
          </cell>
          <cell r="GD34" t="str">
            <v/>
          </cell>
          <cell r="GE34" t="str">
            <v/>
          </cell>
          <cell r="GF34" t="str">
            <v/>
          </cell>
          <cell r="GG34" t="str">
            <v/>
          </cell>
          <cell r="GH34" t="str">
            <v/>
          </cell>
          <cell r="GI34" t="str">
            <v/>
          </cell>
          <cell r="GJ34" t="str">
            <v/>
          </cell>
          <cell r="GK34" t="str">
            <v/>
          </cell>
          <cell r="GL34" t="str">
            <v/>
          </cell>
          <cell r="GM34" t="str">
            <v/>
          </cell>
          <cell r="GN34" t="str">
            <v/>
          </cell>
          <cell r="GO34" t="str">
            <v/>
          </cell>
          <cell r="GP34" t="str">
            <v/>
          </cell>
          <cell r="GQ34" t="str">
            <v/>
          </cell>
          <cell r="GR34" t="str">
            <v/>
          </cell>
          <cell r="GS34" t="str">
            <v/>
          </cell>
          <cell r="GT34" t="str">
            <v/>
          </cell>
          <cell r="GU34" t="str">
            <v/>
          </cell>
          <cell r="GV34" t="str">
            <v/>
          </cell>
          <cell r="GW34" t="str">
            <v/>
          </cell>
          <cell r="GX34" t="str">
            <v/>
          </cell>
          <cell r="GY34" t="str">
            <v/>
          </cell>
          <cell r="GZ34" t="str">
            <v/>
          </cell>
          <cell r="HA34" t="str">
            <v/>
          </cell>
          <cell r="HB34" t="str">
            <v/>
          </cell>
          <cell r="HC34" t="str">
            <v/>
          </cell>
          <cell r="HD34" t="str">
            <v/>
          </cell>
          <cell r="HE34" t="str">
            <v/>
          </cell>
          <cell r="HF34" t="str">
            <v/>
          </cell>
          <cell r="HG34" t="str">
            <v/>
          </cell>
          <cell r="HH34" t="str">
            <v/>
          </cell>
          <cell r="HI34" t="str">
            <v/>
          </cell>
          <cell r="HJ34" t="str">
            <v/>
          </cell>
          <cell r="HK34" t="str">
            <v/>
          </cell>
          <cell r="HL34" t="str">
            <v/>
          </cell>
          <cell r="HM34" t="str">
            <v/>
          </cell>
          <cell r="HN34" t="str">
            <v/>
          </cell>
          <cell r="HO34" t="str">
            <v/>
          </cell>
          <cell r="HP34" t="str">
            <v/>
          </cell>
          <cell r="HQ34" t="str">
            <v/>
          </cell>
          <cell r="HR34" t="str">
            <v/>
          </cell>
          <cell r="HS34" t="str">
            <v/>
          </cell>
          <cell r="HT34" t="str">
            <v/>
          </cell>
          <cell r="HU34" t="str">
            <v/>
          </cell>
          <cell r="HV34" t="str">
            <v/>
          </cell>
          <cell r="HW34" t="str">
            <v/>
          </cell>
          <cell r="HX34" t="str">
            <v/>
          </cell>
          <cell r="HY34" t="str">
            <v/>
          </cell>
          <cell r="HZ34" t="str">
            <v/>
          </cell>
          <cell r="IA34" t="str">
            <v/>
          </cell>
          <cell r="IB34" t="str">
            <v/>
          </cell>
          <cell r="IC34" t="str">
            <v/>
          </cell>
          <cell r="ID34" t="str">
            <v/>
          </cell>
          <cell r="IE34" t="str">
            <v/>
          </cell>
          <cell r="IF34" t="str">
            <v/>
          </cell>
          <cell r="IG34" t="str">
            <v/>
          </cell>
          <cell r="IH34" t="str">
            <v/>
          </cell>
          <cell r="II34" t="str">
            <v/>
          </cell>
          <cell r="IJ34" t="str">
            <v/>
          </cell>
          <cell r="IK34" t="str">
            <v/>
          </cell>
          <cell r="IL34" t="str">
            <v/>
          </cell>
          <cell r="IM34" t="str">
            <v/>
          </cell>
          <cell r="IN34" t="str">
            <v/>
          </cell>
          <cell r="IO34" t="str">
            <v/>
          </cell>
          <cell r="IP34" t="str">
            <v/>
          </cell>
          <cell r="IQ34" t="str">
            <v/>
          </cell>
          <cell r="IR34" t="str">
            <v/>
          </cell>
          <cell r="IS34" t="str">
            <v/>
          </cell>
          <cell r="IT34" t="str">
            <v/>
          </cell>
          <cell r="IU34" t="str">
            <v/>
          </cell>
          <cell r="IV34" t="str">
            <v/>
          </cell>
        </row>
      </sheetData>
      <sheetData sheetId="10" refreshError="1"/>
      <sheetData sheetId="11"/>
      <sheetData sheetId="12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ПИЯ"/>
      <sheetName val="ТЕК.СОСТ.НЕФТ. РУЧНОЙ"/>
      <sheetName val="АВТО Фонд "/>
      <sheetName val="ПОТЕРИ ШЛЮМ"/>
      <sheetName val="ПОЛИГОН"/>
      <sheetName val="Лист1"/>
      <sheetName val="Обьёмы"/>
      <sheetName val="ПрСписок"/>
      <sheetName val="ОбСписок"/>
      <sheetName val="EUROPA"/>
      <sheetName val="Апрель"/>
      <sheetName val="#REF"/>
      <sheetName val="Итог"/>
      <sheetName val="Материалы"/>
      <sheetName val="Насосы"/>
      <sheetName val="sapactivexlhiddensheet"/>
      <sheetName val="РН-ПНГ"/>
      <sheetName val="отчет эл_эн  2000"/>
      <sheetName val="Прибыль опл"/>
      <sheetName val="Анкета "/>
      <sheetName val="ц_1991"/>
      <sheetName val="ТЕК_СОСТ_НЕФТ__РУЧНОЙ"/>
      <sheetName val="АВТО_Фонд_"/>
      <sheetName val="ПОТЕРИ_ШЛЮМ"/>
      <sheetName val="отчет_эл_эн__2000"/>
      <sheetName val="Прибыль_опл"/>
      <sheetName val="Анкета_"/>
      <sheetName val="СЦЕНАРН УСЛ"/>
      <sheetName val="Форма 7 (Скважины)"/>
      <sheetName val="Вопросник"/>
      <sheetName val="Сибнефть"/>
      <sheetName val="Усинск_Роснефть"/>
      <sheetName val="финплан"/>
      <sheetName val="Ресурсная ведомость часть 1"/>
      <sheetName val="ДиЗ"/>
      <sheetName val="В работе"/>
      <sheetName val="ФОТ"/>
      <sheetName val="сентябрь №9-06-582 от 19.08.09"/>
      <sheetName val="EUROPA.XLS"/>
      <sheetName val="Статьи"/>
      <sheetName val="Destination"/>
      <sheetName val="НЕДЕЛИ"/>
      <sheetName val="assumptions"/>
      <sheetName val="13"/>
      <sheetName val="АЧ"/>
      <sheetName val="приобретение нпр"/>
      <sheetName val="#ССЫЛКА"/>
      <sheetName val="Параметры_i"/>
      <sheetName val="Приложение 7 (ЕНП)"/>
      <sheetName val="содержание офиса"/>
      <sheetName val="Справка I кв."/>
      <sheetName val="Список"/>
      <sheetName val="Ачинский НПЗ"/>
      <sheetName val="ИД1"/>
      <sheetName val="мат"/>
      <sheetName val="ежедн. перевозка рабочих"/>
      <sheetName val="Самосвалы"/>
      <sheetName val="Автобусы"/>
      <sheetName val="НП-2-12-П"/>
      <sheetName val="Распоряжения"/>
      <sheetName val="Общие"/>
      <sheetName val="Работы"/>
      <sheetName val="Параметры"/>
      <sheetName val="Кальк_электроэн"/>
      <sheetName val="Справочники"/>
      <sheetName val="Бизнес-план"/>
      <sheetName val="Лист3"/>
      <sheetName val="апр."/>
      <sheetName val="СПРАВОЧНИК"/>
      <sheetName val="Пром1"/>
      <sheetName val="РЭЗ"/>
      <sheetName val="СТАВКА_НДС"/>
      <sheetName val="Хаттон 90.90 Femco"/>
      <sheetName val="Запрос"/>
      <sheetName val="Затратник_итог"/>
      <sheetName val="ОбесцДоНалогДП"/>
      <sheetName val="Лист4"/>
      <sheetName val="Списоки для ввода"/>
      <sheetName val="Коррект"/>
      <sheetName val="БП 2011-2014"/>
      <sheetName val="Имущество"/>
      <sheetName val="ЛП"/>
      <sheetName val="ИДвалка"/>
      <sheetName val="ЗП_ЮНГ"/>
      <sheetName val="ГАЗ_камаз"/>
      <sheetName val="ЛС_РЕС"/>
      <sheetName val="ПС 356 кВ №151"/>
      <sheetName val="ПС 35-6 кВ №175"/>
      <sheetName val="ПС 35-6 кВ №092"/>
      <sheetName val="ПС 35-6 кВ №091"/>
      <sheetName val="ПС 35-6 кВ №090"/>
      <sheetName val="ст ГТМ"/>
      <sheetName val="Анкета"/>
      <sheetName val="План_благотворительность"/>
      <sheetName val="производст"/>
      <sheetName val="Справочник36"/>
      <sheetName val="Сутки"/>
      <sheetName val="СУТТ"/>
      <sheetName val="Запрос_ОИ_ИПП"/>
      <sheetName val="Производство электроэнергии"/>
      <sheetName val="Т12"/>
      <sheetName val="Т3"/>
      <sheetName val="Т6"/>
      <sheetName val="ТЕК_СОСТ_НЕФТ__РУЧНОЙ1"/>
      <sheetName val="АВТО_Фонд_1"/>
      <sheetName val="ПОТЕРИ_ШЛЮМ1"/>
      <sheetName val="отчет_эл_эн__20001"/>
      <sheetName val="Прибыль_опл1"/>
      <sheetName val="Анкета_1"/>
      <sheetName val="Ресурсная_ведомость_часть_1"/>
      <sheetName val="Форма_7_(Скважины)"/>
      <sheetName val="СЦЕНАРН_УСЛ"/>
      <sheetName val="бурение"/>
      <sheetName val="Свод (Оренбургский)"/>
      <sheetName val="EKDEB90"/>
      <sheetName val="data"/>
      <sheetName val="Общий"/>
      <sheetName val="Строки"/>
      <sheetName val="---"/>
      <sheetName val="список счф"/>
      <sheetName val="Тип плана"/>
      <sheetName val="СпособЗакупки"/>
      <sheetName val="Входные параметрыВНГДУ"/>
      <sheetName val="Январь"/>
      <sheetName val="июл"/>
      <sheetName val="\\Zamalutdinova\c\PLAST\EUROPA."/>
      <sheetName val="Цены"/>
      <sheetName val="Balance Sheet"/>
      <sheetName val="Актив ПРП"/>
      <sheetName val="Содержание"/>
      <sheetName val="Итоги"/>
      <sheetName val="СрРасчёт"/>
      <sheetName val="Техно"/>
      <sheetName val="P and L"/>
      <sheetName val="ОР"/>
      <sheetName val="F1002"/>
      <sheetName val="Списки"/>
      <sheetName val="План затрат"/>
      <sheetName val="1.401.2"/>
      <sheetName val="13 NGDO"/>
      <sheetName val="SolE294"/>
      <sheetName val="Справочник шифров БП"/>
      <sheetName val="Допущения"/>
      <sheetName val=" Н"/>
      <sheetName val="Возвраты и приобщения"/>
      <sheetName val="ОКАТО"/>
      <sheetName val="№1"/>
      <sheetName val="предоплата"/>
      <sheetName val="монтаж"/>
      <sheetName val="1,3 новая"/>
      <sheetName val="ОКЕИ"/>
      <sheetName val="3.3.31."/>
      <sheetName val="Остановки"/>
      <sheetName val="ПС"/>
      <sheetName val="ПиУсвод"/>
      <sheetName val="Дополнительно"/>
      <sheetName val="Идентификация"/>
      <sheetName val="КРС"/>
      <sheetName val="ввод с 17.02.2006г."/>
      <sheetName val="ПРИБЫЛЬ"/>
      <sheetName val="ТЕК_СОСТ_НЕФТ__РУЧНОЙ2"/>
      <sheetName val="АВТО_Фонд_2"/>
      <sheetName val="ПОТЕРИ_ШЛЮМ2"/>
      <sheetName val="отчет_эл_эн__20002"/>
      <sheetName val="Прибыль_опл2"/>
      <sheetName val="Анкета_2"/>
      <sheetName val="СЦЕНАРН_УСЛ1"/>
      <sheetName val="Форма_7_(Скважины)1"/>
      <sheetName val="Ресурсная_ведомость_часть_11"/>
      <sheetName val="В_работе"/>
      <sheetName val="сентябрь_№9-06-582_от_19_08_09"/>
      <sheetName val="EUROPA_XLS"/>
      <sheetName val="апр_"/>
      <sheetName val="Хаттон_90_90_Femco"/>
      <sheetName val="Ачинский_НПЗ"/>
      <sheetName val="приобретение_нпр"/>
      <sheetName val="Приложение_7_(ЕНП)"/>
      <sheetName val="содержание_офиса"/>
      <sheetName val="Справка_I_кв_"/>
      <sheetName val="ежедн__перевозка_рабочих"/>
      <sheetName val="Списоки_для_ввода"/>
      <sheetName val="Производство_электроэнергии"/>
      <sheetName val="БП_2011-2014"/>
      <sheetName val="Тип_плана"/>
      <sheetName val="Входные_параметрыВНГДУ"/>
      <sheetName val="ст_ГТМ"/>
      <sheetName val="Свод_(Оренбургский)"/>
      <sheetName val="ПС_356_кВ_№151"/>
      <sheetName val="ПС_35-6_кВ_№175"/>
      <sheetName val="ПС_35-6_кВ_№092"/>
      <sheetName val="ПС_35-6_кВ_№091"/>
      <sheetName val="ПС_35-6_кВ_№090"/>
      <sheetName val="\\Zamalutdinova\c\PLAST\EUROPA_"/>
      <sheetName val="P_and_L"/>
      <sheetName val="План_затрат"/>
      <sheetName val="1_401_2"/>
      <sheetName val="13_NGDO"/>
      <sheetName val="Balance_Sheet"/>
      <sheetName val="Актив_ПРП"/>
      <sheetName val="список_счф"/>
      <sheetName val="Должности"/>
      <sheetName val="ГруппаПодразделений"/>
      <sheetName val="4-Реестр"/>
      <sheetName val="ЗП(1-5)"/>
      <sheetName val="Смета Сузун"/>
      <sheetName val="ЗП"/>
      <sheetName val="ЦДНГ-1"/>
      <sheetName val="Сдача "/>
      <sheetName val="стат.пар"/>
      <sheetName val="ОКВЭД"/>
      <sheetName val="РаспНф"/>
      <sheetName val="мсн"/>
      <sheetName val="Заказы"/>
      <sheetName val="МВЗ"/>
      <sheetName val="Лист"/>
      <sheetName val="Норма"/>
      <sheetName val="Факт"/>
      <sheetName val="MAIN_PARAMETERS"/>
      <sheetName val="ст_бух"/>
      <sheetName val="условия"/>
      <sheetName val="производство"/>
      <sheetName val="цена реал-ии"/>
      <sheetName val="Выручка"/>
      <sheetName val="с-ть нормы"/>
      <sheetName val="пр руда хв"/>
      <sheetName val="пр мат"/>
      <sheetName val="цена реал_ии _2_"/>
      <sheetName val="цена реал-ии (2)"/>
      <sheetName val="сред_регион_индекс НЕДВ"/>
      <sheetName val="регион_экон_по КС"/>
      <sheetName val="коэф"/>
      <sheetName val="Сведение"/>
      <sheetName val="Тарифы"/>
      <sheetName val="Актив"/>
      <sheetName val="3.1 ТХ"/>
      <sheetName val="[EUROPA.XLS][EUROPA.XLS][EUROPA"/>
      <sheetName val="топография"/>
      <sheetName val="информация"/>
      <sheetName val="№5"/>
      <sheetName val="XLR_NoRangeSheet"/>
      <sheetName val="Вспом"/>
      <sheetName val="materialMetadata"/>
      <sheetName val="[EUROPA.XLS][EUROPA.XLS]\\Zamal"/>
      <sheetName val="К"/>
      <sheetName val="ИТОГО"/>
      <sheetName val="Список сотрудников"/>
      <sheetName val="Адылова Т.Х."/>
      <sheetName val="Лист2"/>
      <sheetName val="2012г."/>
      <sheetName val="Настр"/>
      <sheetName val=" ведомость"/>
      <sheetName val="Спр"/>
      <sheetName val="ГР ВЫКУПА"/>
      <sheetName val="Доп Инструменты"/>
      <sheetName val="ПиУ"/>
      <sheetName val="ТЕК_СОСТ_НЕФТ__РУЧНОЙ3"/>
      <sheetName val="АВТО_Фонд_3"/>
      <sheetName val="ПОТЕРИ_ШЛЮМ3"/>
      <sheetName val="отчет_эл_эн__20003"/>
      <sheetName val="Анкета_3"/>
      <sheetName val="Прибыль_опл3"/>
      <sheetName val="Форма_7_(Скважины)2"/>
      <sheetName val="СЦЕНАРН_УСЛ2"/>
      <sheetName val="Ресурсная_ведомость_часть_12"/>
      <sheetName val="В_работе1"/>
      <sheetName val="сентябрь_№9-06-582_от_19_08_091"/>
      <sheetName val="EUROPA_XLS1"/>
      <sheetName val="приобретение_нпр1"/>
      <sheetName val="Приложение_7_(ЕНП)1"/>
      <sheetName val="содержание_офиса1"/>
      <sheetName val="Справка_I_кв_1"/>
      <sheetName val="Ачинский_НПЗ1"/>
      <sheetName val="ежедн__перевозка_рабочих1"/>
      <sheetName val="апр_1"/>
      <sheetName val="БП_2011-20141"/>
      <sheetName val="Хаттон_90_90_Femco1"/>
      <sheetName val="Списоки_для_ввода1"/>
      <sheetName val="Свод_(Оренбургский)1"/>
      <sheetName val="ст_ГТМ1"/>
      <sheetName val="ПС_356_кВ_№1511"/>
      <sheetName val="ПС_35-6_кВ_№1751"/>
      <sheetName val="ПС_35-6_кВ_№0921"/>
      <sheetName val="ПС_35-6_кВ_№0911"/>
      <sheetName val="ПС_35-6_кВ_№0901"/>
      <sheetName val="Производство_электроэнергии1"/>
      <sheetName val="Входные_параметрыВНГДУ1"/>
      <sheetName val="1,3_новая"/>
      <sheetName val="План_затрат1"/>
      <sheetName val="\\Zamalutdinova\c\PLAST\EUROPA1"/>
      <sheetName val="1_401_21"/>
      <sheetName val="13_NGDO1"/>
      <sheetName val="P_and_L1"/>
      <sheetName val="Тип_плана1"/>
      <sheetName val="Balance_Sheet1"/>
      <sheetName val="Актив_ПРП1"/>
      <sheetName val="список_счф1"/>
      <sheetName val="Возвраты_и_приобщения"/>
      <sheetName val="Справочник_шифров_БП"/>
      <sheetName val="3_3_31_"/>
      <sheetName val="_Н"/>
      <sheetName val="Смета_Сузун"/>
      <sheetName val="Сдача_"/>
      <sheetName val="ввод_с_17_02_2006г_"/>
      <sheetName val="стат_пар"/>
      <sheetName val="цена_реал-ии"/>
      <sheetName val="с-ть_нормы"/>
      <sheetName val="пр_руда_хв"/>
      <sheetName val="пр_мат"/>
      <sheetName val="цена_реал_ии__2_"/>
      <sheetName val="цена_реал-ии_(2)"/>
      <sheetName val="сред_регион_индекс_НЕДВ"/>
      <sheetName val="регион_экон_по_КС"/>
      <sheetName val="3_1_ТХ"/>
      <sheetName val="[EUROPA_XLS][EUROPA_XLS][EUROPA"/>
      <sheetName val="Сотрудники"/>
      <sheetName val="[EUROPA.XLS]\\Zamalutdinova\c\P"/>
      <sheetName val="пятилетка"/>
      <sheetName val="мониторинг"/>
      <sheetName val="СметаСводная снег"/>
      <sheetName val="Данные для расчёта сметы"/>
      <sheetName val="[EUROPA_XLS][EUROPA_XLS]\\Zamal"/>
      <sheetName val="Список_сотрудников"/>
      <sheetName val="Адылова_Т_Х_"/>
      <sheetName val="2012г_"/>
      <sheetName val="Смета доходов"/>
      <sheetName val="Расход"/>
      <sheetName val="Данные_60"/>
      <sheetName val="10"/>
      <sheetName val="97"/>
      <sheetName val="total"/>
      <sheetName val="Комплектация"/>
      <sheetName val="трубы"/>
      <sheetName val="СМР"/>
      <sheetName val="дороги"/>
      <sheetName val="ИД СМР"/>
      <sheetName val="__Zamalutdinova_c_PLAST_EUROPA."/>
      <sheetName val="__Zamalutdinova_c_PLAST_EUROPA_"/>
      <sheetName val="_EUROPA.XLS__EUROPA.XLS__EUROPA"/>
      <sheetName val="Данные д. ст.2.2_11_12_13_15"/>
      <sheetName val="Данные для столбца 5"/>
      <sheetName val="УП _2004"/>
      <sheetName val="93-110"/>
      <sheetName val="Main"/>
      <sheetName val="Journals"/>
      <sheetName val="бр хоз"/>
      <sheetName val=" М 29 П"/>
      <sheetName val="отчет"/>
      <sheetName val="гар№"/>
      <sheetName val="Акт выбора"/>
      <sheetName val="Статьи бюджета"/>
      <sheetName val="СМ"/>
      <sheetName val="ПРОВЕРОЧНЫЙ ЛИСТ "/>
      <sheetName val="ТОП"/>
      <sheetName val="welldata frac analysis"/>
      <sheetName val="21"/>
      <sheetName val="ООО_РН_ЮНГ_на_01_07"/>
      <sheetName val="[EUROPA"/>
      <sheetName val="\\Zamal"/>
      <sheetName val="\\Zamalutdinova\c\P"/>
      <sheetName val="Способ Закупки"/>
      <sheetName val="смета"/>
      <sheetName val="ПВС с Коэф"/>
      <sheetName val="6.2.1 Пр. произв. услуги"/>
      <sheetName val="_EUROPA.XLS__EUROPA.XLS___Zamal"/>
      <sheetName val="_EUROPA.XLS___Zamalutdinova_c_P"/>
      <sheetName val="__Zamalutdinova_c_PLAST_EUROPA1"/>
      <sheetName val="_EUROPA_XLS__EUROPA_XLS__EUROPA"/>
      <sheetName val="Спец-7"/>
      <sheetName val="Смета ТЗ АСУ"/>
      <sheetName val="Экология-3.1"/>
      <sheetName val="Имена"/>
      <sheetName val="стрзапасов (2)"/>
      <sheetName val="Стоимость услуг"/>
      <sheetName val="сентябрь"/>
    </sheetNames>
    <definedNames>
      <definedName name="Текст1_Щелкнуть" refersTo="#ССЫЛКА!"/>
    </defined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/>
      <sheetData sheetId="322"/>
      <sheetData sheetId="323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heck"/>
      <sheetName val="KPI"/>
      <sheetName val="Титул"/>
      <sheetName val="P&amp;L"/>
      <sheetName val="Продажи_1"/>
      <sheetName val="Продажи_2"/>
      <sheetName val="Производство"/>
      <sheetName val="Re_марж"/>
      <sheetName val="ФА"/>
      <sheetName val="СБС"/>
      <sheetName val="УР"/>
      <sheetName val="КР"/>
      <sheetName val="ДиР"/>
      <sheetName val="ФОТ"/>
      <sheetName val="БДДС"/>
      <sheetName val="БДДС косв"/>
      <sheetName val="Баланс"/>
      <sheetName val="CAPEX"/>
      <sheetName val="Turn"/>
      <sheetName val="НН"/>
      <sheetName val="Мат-лы и эн"/>
      <sheetName val="BS"/>
      <sheetName val="Кредиты"/>
      <sheetName val="ФВ"/>
      <sheetName val="Затраты_sup"/>
      <sheetName val="P&amp;L_sup"/>
      <sheetName val="Реестр"/>
      <sheetName val="П_Пр"/>
      <sheetName val="ФОТ_вспом"/>
      <sheetName val="CAPEX_sup"/>
      <sheetName val="БДДС_sup"/>
      <sheetName val="НН_sup"/>
      <sheetName val="Остатки_sup"/>
      <sheetName val="Реест_по_ДЗ"/>
      <sheetName val="Реестр_по_КЗ"/>
      <sheetName val="СВОД_ДЗ_КЗ"/>
      <sheetName val="Перем_затраты_расш."/>
      <sheetName val="FA_month_расш."/>
    </sheetNames>
    <sheetDataSet>
      <sheetData sheetId="0" refreshError="1">
        <row r="22">
          <cell r="F2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"/>
      <sheetName val="Форма5"/>
      <sheetName val="Форма2"/>
      <sheetName val="Экпресс-анализ"/>
      <sheetName val="Расчет потр в СОС долл"/>
      <sheetName val="Расчет финансовых пок-лей"/>
      <sheetName val="Диаграммы"/>
      <sheetName val="Анализ Ф2"/>
      <sheetName val="Расчет потребности в СОС"/>
      <sheetName val="Согласование результатов"/>
      <sheetName val="Прикидка"/>
      <sheetName val="СОС 490-190"/>
      <sheetName val="СОС 290-690"/>
      <sheetName val="Себестоимость"/>
      <sheetName val="Форма1ПА"/>
      <sheetName val="Форма2ПА"/>
      <sheetName val="Форма5ПА"/>
      <sheetName val="Расчет финансовых пок-лей ПА"/>
      <sheetName val="сравнительный подход"/>
      <sheetName val="расчет мультипликаторов"/>
      <sheetName val="расчет пакета акций "/>
      <sheetName val="Лист1"/>
      <sheetName val="Верт.анализ"/>
      <sheetName val="Верт.анализ (2)"/>
      <sheetName val="Input"/>
      <sheetName val="справочник"/>
      <sheetName val="3.3.31."/>
      <sheetName val="Автоматический расчет Волгоград"/>
      <sheetName val="KEY"/>
      <sheetName val="Цеховые"/>
      <sheetName val="трансформация 2006"/>
      <sheetName val="1"/>
      <sheetName val="EMPLANM"/>
      <sheetName val="Справочники"/>
      <sheetName val="Справочник (для реестра)"/>
      <sheetName val="Перечень компаний"/>
      <sheetName val="12июля"/>
      <sheetName val="P"/>
      <sheetName val="Dividends"/>
      <sheetName val="60 счет"/>
      <sheetName val="TB pivot"/>
      <sheetName val="списки"/>
      <sheetName val="Индексы"/>
      <sheetName val="Проводки'02"/>
      <sheetName val="TDSheet (2)"/>
      <sheetName val="2.2"/>
      <sheetName val="Имущество"/>
      <sheetName val="ЛП"/>
      <sheetName val="План_благотворительность"/>
    </sheetNames>
    <sheetDataSet>
      <sheetData sheetId="0" refreshError="1">
        <row r="32">
          <cell r="C32">
            <v>1</v>
          </cell>
        </row>
        <row r="35">
          <cell r="C35">
            <v>14</v>
          </cell>
          <cell r="D35">
            <v>290</v>
          </cell>
          <cell r="E35">
            <v>290</v>
          </cell>
          <cell r="F35">
            <v>945</v>
          </cell>
          <cell r="G35">
            <v>945</v>
          </cell>
          <cell r="H35">
            <v>2280</v>
          </cell>
          <cell r="I35">
            <v>2280</v>
          </cell>
          <cell r="J35">
            <v>1059</v>
          </cell>
          <cell r="K35">
            <v>1059</v>
          </cell>
          <cell r="L35">
            <v>3658</v>
          </cell>
        </row>
        <row r="47">
          <cell r="C47">
            <v>152</v>
          </cell>
          <cell r="D47">
            <v>762</v>
          </cell>
          <cell r="E47">
            <v>762</v>
          </cell>
          <cell r="F47">
            <v>201</v>
          </cell>
          <cell r="G47">
            <v>201</v>
          </cell>
          <cell r="H47">
            <v>703</v>
          </cell>
          <cell r="I47">
            <v>703</v>
          </cell>
          <cell r="J47">
            <v>6482</v>
          </cell>
          <cell r="K47">
            <v>6482</v>
          </cell>
          <cell r="L47">
            <v>15221</v>
          </cell>
        </row>
        <row r="66">
          <cell r="C66">
            <v>522</v>
          </cell>
          <cell r="D66">
            <v>2499</v>
          </cell>
          <cell r="E66">
            <v>2499</v>
          </cell>
          <cell r="F66">
            <v>3065</v>
          </cell>
          <cell r="G66">
            <v>3065</v>
          </cell>
          <cell r="H66">
            <v>4556</v>
          </cell>
          <cell r="I66">
            <v>4556</v>
          </cell>
          <cell r="J66">
            <v>8049</v>
          </cell>
          <cell r="K66">
            <v>8049</v>
          </cell>
          <cell r="L66">
            <v>25503</v>
          </cell>
        </row>
        <row r="98">
          <cell r="C98">
            <v>25</v>
          </cell>
          <cell r="D98">
            <v>300</v>
          </cell>
          <cell r="E98">
            <v>300</v>
          </cell>
          <cell r="F98">
            <v>631</v>
          </cell>
          <cell r="G98">
            <v>631</v>
          </cell>
          <cell r="H98">
            <v>1095</v>
          </cell>
          <cell r="I98">
            <v>1095</v>
          </cell>
          <cell r="J98">
            <v>7671</v>
          </cell>
          <cell r="K98">
            <v>7671</v>
          </cell>
          <cell r="L98">
            <v>13071</v>
          </cell>
        </row>
        <row r="104">
          <cell r="D104">
            <v>11</v>
          </cell>
          <cell r="E104">
            <v>11</v>
          </cell>
        </row>
        <row r="105">
          <cell r="D105">
            <v>2</v>
          </cell>
          <cell r="E105">
            <v>2</v>
          </cell>
          <cell r="F105">
            <v>272</v>
          </cell>
          <cell r="G105">
            <v>272</v>
          </cell>
          <cell r="H105">
            <v>1904</v>
          </cell>
          <cell r="I105">
            <v>1904</v>
          </cell>
          <cell r="J105">
            <v>1410</v>
          </cell>
          <cell r="K105">
            <v>1410</v>
          </cell>
          <cell r="L105">
            <v>17</v>
          </cell>
        </row>
        <row r="110">
          <cell r="C110">
            <v>25</v>
          </cell>
          <cell r="D110">
            <v>1756</v>
          </cell>
          <cell r="E110">
            <v>1756</v>
          </cell>
          <cell r="F110">
            <v>2784</v>
          </cell>
          <cell r="G110">
            <v>2784</v>
          </cell>
          <cell r="H110">
            <v>3789</v>
          </cell>
          <cell r="I110">
            <v>3789</v>
          </cell>
          <cell r="J110">
            <v>9808</v>
          </cell>
          <cell r="K110">
            <v>9808</v>
          </cell>
          <cell r="L110">
            <v>14730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Input"/>
      <sheetName val="Титул"/>
      <sheetName val="Продажи_1"/>
      <sheetName val="Продажи_2"/>
      <sheetName val="Фонд скв."/>
      <sheetName val="Производство"/>
      <sheetName val="Re_марж"/>
      <sheetName val="ФА"/>
      <sheetName val="P&amp;L"/>
      <sheetName val="СБС"/>
      <sheetName val="УР"/>
      <sheetName val="КР"/>
      <sheetName val="ДиР"/>
      <sheetName val="Мат-лы и эн"/>
      <sheetName val="ФОТ"/>
      <sheetName val="НН"/>
      <sheetName val="БДДС"/>
      <sheetName val="Баланс"/>
      <sheetName val="PK"/>
      <sheetName val="Фин"/>
      <sheetName val="BS"/>
      <sheetName val="Кредиты"/>
      <sheetName val="ФВ"/>
      <sheetName val="CAPEX"/>
      <sheetName val="CAPEX_sup"/>
      <sheetName val="Реестр"/>
      <sheetName val="П_Пр"/>
      <sheetName val="P&amp;L_sup"/>
      <sheetName val="БДДС_sup"/>
      <sheetName val="CF"/>
      <sheetName val="НН_sup"/>
      <sheetName val="Остатки_sup"/>
      <sheetName val="Затраты_sup"/>
      <sheetName val="Перем_затраты"/>
      <sheetName val="FA_month"/>
      <sheetName val="FA_YTD"/>
    </sheetNames>
    <sheetDataSet>
      <sheetData sheetId="0" refreshError="1"/>
      <sheetData sheetId="1" refreshError="1">
        <row r="7">
          <cell r="B7" t="str">
            <v>Ю.М. Ахматгалиева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rbeg-Hellenic(USD) "/>
      <sheetName val="Torbeg-Hellenic(EURO)"/>
      <sheetName val="Torbeg-BNP-1B-UralSteel"/>
      <sheetName val="Torbeg-BNP-2C-MGOK"/>
      <sheetName val="Torbeg-BNP-1B-MGOK"/>
      <sheetName val="Torbeg-BNP-4E RAIL"/>
      <sheetName val="Torbeg-BNP-5F FCR"/>
      <sheetName val="Torbeg-BNP-3D"/>
      <sheetName val="Torbeg-BNP-Financing"/>
      <sheetName val="Torbeg-Commerzbank(EURO)-MGOK"/>
      <sheetName val="Torbeg-Commerzbank(USD)-MGOK"/>
      <sheetName val="Mombeltran-Hellenic(USD)-MGOK"/>
      <sheetName val="Castlecore-Hellenic(USD)-MGOK"/>
      <sheetName val="Castlecore-Bank of Cyprus"/>
      <sheetName val="MTP-Hellenic"/>
      <sheetName val="Контрагенты"/>
      <sheetName val="Torbeg-Hellenic "/>
      <sheetName val="Castlecore-Hellenic"/>
      <sheetName val="Torbeg-BNP-15S-EURO"/>
      <sheetName val="TotalFinancing-Commerzbank-MGOK"/>
      <sheetName val="Castlecore-Hellenic RUB"/>
      <sheetName val="Castlecore-Bank of Cyprus(USD)"/>
      <sheetName val="база1"/>
      <sheetName val="финплан благотворительность"/>
      <sheetName val="Потребность"/>
      <sheetName val="Форма1"/>
      <sheetName val="EMPLANM"/>
      <sheetName val="Константы"/>
      <sheetName val="Затраты ноябрь"/>
      <sheetName val="финплан"/>
      <sheetName val="Форма2"/>
      <sheetName val="Индекс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Графики"/>
      <sheetName val="таблица руководству"/>
      <sheetName val="суточная сводка"/>
      <sheetName val="Суточная добыча за неделю"/>
      <sheetName val="2003"/>
      <sheetName val="Анализ"/>
      <sheetName val="ГАЗ"/>
      <sheetName val="ГРП, Оптимизация"/>
      <sheetName val="Итоги"/>
      <sheetName val="Простои"/>
      <sheetName val="Работа бригад ТКРС"/>
      <sheetName val="Бурение"/>
      <sheetName val="Рапорт"/>
      <sheetName val="Потери"/>
      <sheetName val="В работ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рафик"/>
      <sheetName val="Списки"/>
      <sheetName val="2005-4"/>
    </sheetNames>
    <sheetDataSet>
      <sheetData sheetId="0" refreshError="1"/>
      <sheetData sheetId="1" refreshError="1"/>
      <sheetData sheetId="2" refreshError="1">
        <row r="2">
          <cell r="D2" t="str">
            <v>БЦДНГ</v>
          </cell>
        </row>
        <row r="3">
          <cell r="D3" t="str">
            <v>СЦДНГ</v>
          </cell>
        </row>
        <row r="4">
          <cell r="D4" t="str">
            <v>СЕВЕР</v>
          </cell>
        </row>
        <row r="5">
          <cell r="D5" t="str">
            <v>ЮГ</v>
          </cell>
        </row>
        <row r="6">
          <cell r="D6" t="str">
            <v>ПУГАЧЕВ</v>
          </cell>
        </row>
        <row r="7">
          <cell r="D7" t="str">
            <v>С-БУР</v>
          </cell>
        </row>
      </sheetData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 6 месяцев"/>
      <sheetName val="за 6 месяцев (2)"/>
      <sheetName val="#ССЫЛКА"/>
      <sheetName val="03-04г"/>
      <sheetName val="Вспом-2 кв."/>
      <sheetName val="Input"/>
      <sheetName val="база1"/>
      <sheetName val="финплан"/>
      <sheetName val="Расчет"/>
      <sheetName val="Константы"/>
      <sheetName val="МТС"/>
      <sheetName val="Проводки'02"/>
      <sheetName val="АКРасч"/>
      <sheetName val="КОСВЕННЫЙ БДД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гр по цехам"/>
      <sheetName val="ОТГР ПО ВИДАМ"/>
      <sheetName val="#ССЫЛКА"/>
      <sheetName val="EMPLANM"/>
      <sheetName val="Справочник"/>
      <sheetName val="ДиЗ"/>
      <sheetName val="Осн. параметры"/>
      <sheetName val="Свод (Оренбургский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цн"/>
      <sheetName val="шгн"/>
      <sheetName val="НКТ"/>
      <sheetName val="штанги"/>
      <sheetName val="ПЭД"/>
      <sheetName val="швн"/>
      <sheetName val="кабель"/>
      <sheetName val="справ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E3" t="str">
            <v>ЦДНГ-1</v>
          </cell>
        </row>
        <row r="4">
          <cell r="E4" t="str">
            <v>ЦДНГ-2</v>
          </cell>
        </row>
        <row r="5">
          <cell r="E5" t="str">
            <v>ЦДНГ-3</v>
          </cell>
        </row>
        <row r="6">
          <cell r="E6" t="str">
            <v>ЦДНГ-4</v>
          </cell>
        </row>
        <row r="7">
          <cell r="E7" t="str">
            <v>ЦДНГ-5</v>
          </cell>
        </row>
        <row r="8">
          <cell r="E8" t="str">
            <v>ЦДНГ-6</v>
          </cell>
        </row>
        <row r="9">
          <cell r="E9" t="str">
            <v>ЦДНГ-7</v>
          </cell>
        </row>
        <row r="10">
          <cell r="E10" t="str">
            <v>ЦДНГ-8</v>
          </cell>
        </row>
        <row r="11">
          <cell r="E11" t="str">
            <v>ЦДНГ-9</v>
          </cell>
        </row>
        <row r="12">
          <cell r="E12" t="str">
            <v>ЦДНГ-10</v>
          </cell>
        </row>
        <row r="13">
          <cell r="E13" t="str">
            <v>ЦДНГ-11</v>
          </cell>
        </row>
        <row r="14">
          <cell r="E14" t="str">
            <v>ЦДНГ-12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нейная чувствительность"/>
      <sheetName val="Данные"/>
      <sheetName val="Расчет темпов падения"/>
    </sheetNames>
    <sheetDataSet>
      <sheetData sheetId="0" refreshError="1">
        <row r="5">
          <cell r="B5">
            <v>0.01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zoomScale="120" zoomScaleNormal="120" workbookViewId="0">
      <pane xSplit="2" ySplit="6" topLeftCell="C7" activePane="bottomRight" state="frozen"/>
      <selection activeCell="E58" activeCellId="3" sqref="E51:AD52 E54:AD54 E56:AD56 E58:AD59"/>
      <selection pane="topRight" activeCell="E58" activeCellId="3" sqref="E51:AD52 E54:AD54 E56:AD56 E58:AD59"/>
      <selection pane="bottomLeft" activeCell="E58" activeCellId="3" sqref="E51:AD52 E54:AD54 E56:AD56 E58:AD59"/>
      <selection pane="bottomRight" activeCell="I15" sqref="I15"/>
    </sheetView>
  </sheetViews>
  <sheetFormatPr defaultRowHeight="12.75" x14ac:dyDescent="0.25"/>
  <cols>
    <col min="1" max="1" width="9.140625" style="28"/>
    <col min="2" max="2" width="58.7109375" style="28" customWidth="1"/>
    <col min="3" max="3" width="9" style="28" customWidth="1"/>
    <col min="4" max="4" width="12.5703125" style="28" customWidth="1"/>
    <col min="5" max="5" width="6.42578125" style="279" customWidth="1"/>
    <col min="6" max="6" width="11.7109375" style="28" customWidth="1"/>
    <col min="7" max="7" width="10.28515625" style="28" customWidth="1"/>
    <col min="8" max="8" width="15.5703125" style="28" customWidth="1"/>
    <col min="9" max="9" width="25.7109375" style="28" customWidth="1"/>
    <col min="10" max="234" width="9.140625" style="28"/>
    <col min="235" max="235" width="50.140625" style="28" customWidth="1"/>
    <col min="236" max="237" width="9.140625" style="28"/>
    <col min="238" max="261" width="11.7109375" style="28" customWidth="1"/>
    <col min="262" max="262" width="12.42578125" style="28" customWidth="1"/>
    <col min="263" max="263" width="11.140625" style="28" customWidth="1"/>
    <col min="264" max="490" width="9.140625" style="28"/>
    <col min="491" max="491" width="50.140625" style="28" customWidth="1"/>
    <col min="492" max="493" width="9.140625" style="28"/>
    <col min="494" max="517" width="11.7109375" style="28" customWidth="1"/>
    <col min="518" max="518" width="12.42578125" style="28" customWidth="1"/>
    <col min="519" max="519" width="11.140625" style="28" customWidth="1"/>
    <col min="520" max="746" width="9.140625" style="28"/>
    <col min="747" max="747" width="50.140625" style="28" customWidth="1"/>
    <col min="748" max="749" width="9.140625" style="28"/>
    <col min="750" max="773" width="11.7109375" style="28" customWidth="1"/>
    <col min="774" max="774" width="12.42578125" style="28" customWidth="1"/>
    <col min="775" max="775" width="11.140625" style="28" customWidth="1"/>
    <col min="776" max="1002" width="9.140625" style="28"/>
    <col min="1003" max="1003" width="50.140625" style="28" customWidth="1"/>
    <col min="1004" max="1005" width="9.140625" style="28"/>
    <col min="1006" max="1029" width="11.7109375" style="28" customWidth="1"/>
    <col min="1030" max="1030" width="12.42578125" style="28" customWidth="1"/>
    <col min="1031" max="1031" width="11.140625" style="28" customWidth="1"/>
    <col min="1032" max="1258" width="9.140625" style="28"/>
    <col min="1259" max="1259" width="50.140625" style="28" customWidth="1"/>
    <col min="1260" max="1261" width="9.140625" style="28"/>
    <col min="1262" max="1285" width="11.7109375" style="28" customWidth="1"/>
    <col min="1286" max="1286" width="12.42578125" style="28" customWidth="1"/>
    <col min="1287" max="1287" width="11.140625" style="28" customWidth="1"/>
    <col min="1288" max="1514" width="9.140625" style="28"/>
    <col min="1515" max="1515" width="50.140625" style="28" customWidth="1"/>
    <col min="1516" max="1517" width="9.140625" style="28"/>
    <col min="1518" max="1541" width="11.7109375" style="28" customWidth="1"/>
    <col min="1542" max="1542" width="12.42578125" style="28" customWidth="1"/>
    <col min="1543" max="1543" width="11.140625" style="28" customWidth="1"/>
    <col min="1544" max="1770" width="9.140625" style="28"/>
    <col min="1771" max="1771" width="50.140625" style="28" customWidth="1"/>
    <col min="1772" max="1773" width="9.140625" style="28"/>
    <col min="1774" max="1797" width="11.7109375" style="28" customWidth="1"/>
    <col min="1798" max="1798" width="12.42578125" style="28" customWidth="1"/>
    <col min="1799" max="1799" width="11.140625" style="28" customWidth="1"/>
    <col min="1800" max="2026" width="9.140625" style="28"/>
    <col min="2027" max="2027" width="50.140625" style="28" customWidth="1"/>
    <col min="2028" max="2029" width="9.140625" style="28"/>
    <col min="2030" max="2053" width="11.7109375" style="28" customWidth="1"/>
    <col min="2054" max="2054" width="12.42578125" style="28" customWidth="1"/>
    <col min="2055" max="2055" width="11.140625" style="28" customWidth="1"/>
    <col min="2056" max="2282" width="9.140625" style="28"/>
    <col min="2283" max="2283" width="50.140625" style="28" customWidth="1"/>
    <col min="2284" max="2285" width="9.140625" style="28"/>
    <col min="2286" max="2309" width="11.7109375" style="28" customWidth="1"/>
    <col min="2310" max="2310" width="12.42578125" style="28" customWidth="1"/>
    <col min="2311" max="2311" width="11.140625" style="28" customWidth="1"/>
    <col min="2312" max="2538" width="9.140625" style="28"/>
    <col min="2539" max="2539" width="50.140625" style="28" customWidth="1"/>
    <col min="2540" max="2541" width="9.140625" style="28"/>
    <col min="2542" max="2565" width="11.7109375" style="28" customWidth="1"/>
    <col min="2566" max="2566" width="12.42578125" style="28" customWidth="1"/>
    <col min="2567" max="2567" width="11.140625" style="28" customWidth="1"/>
    <col min="2568" max="2794" width="9.140625" style="28"/>
    <col min="2795" max="2795" width="50.140625" style="28" customWidth="1"/>
    <col min="2796" max="2797" width="9.140625" style="28"/>
    <col min="2798" max="2821" width="11.7109375" style="28" customWidth="1"/>
    <col min="2822" max="2822" width="12.42578125" style="28" customWidth="1"/>
    <col min="2823" max="2823" width="11.140625" style="28" customWidth="1"/>
    <col min="2824" max="3050" width="9.140625" style="28"/>
    <col min="3051" max="3051" width="50.140625" style="28" customWidth="1"/>
    <col min="3052" max="3053" width="9.140625" style="28"/>
    <col min="3054" max="3077" width="11.7109375" style="28" customWidth="1"/>
    <col min="3078" max="3078" width="12.42578125" style="28" customWidth="1"/>
    <col min="3079" max="3079" width="11.140625" style="28" customWidth="1"/>
    <col min="3080" max="3306" width="9.140625" style="28"/>
    <col min="3307" max="3307" width="50.140625" style="28" customWidth="1"/>
    <col min="3308" max="3309" width="9.140625" style="28"/>
    <col min="3310" max="3333" width="11.7109375" style="28" customWidth="1"/>
    <col min="3334" max="3334" width="12.42578125" style="28" customWidth="1"/>
    <col min="3335" max="3335" width="11.140625" style="28" customWidth="1"/>
    <col min="3336" max="3562" width="9.140625" style="28"/>
    <col min="3563" max="3563" width="50.140625" style="28" customWidth="1"/>
    <col min="3564" max="3565" width="9.140625" style="28"/>
    <col min="3566" max="3589" width="11.7109375" style="28" customWidth="1"/>
    <col min="3590" max="3590" width="12.42578125" style="28" customWidth="1"/>
    <col min="3591" max="3591" width="11.140625" style="28" customWidth="1"/>
    <col min="3592" max="3818" width="9.140625" style="28"/>
    <col min="3819" max="3819" width="50.140625" style="28" customWidth="1"/>
    <col min="3820" max="3821" width="9.140625" style="28"/>
    <col min="3822" max="3845" width="11.7109375" style="28" customWidth="1"/>
    <col min="3846" max="3846" width="12.42578125" style="28" customWidth="1"/>
    <col min="3847" max="3847" width="11.140625" style="28" customWidth="1"/>
    <col min="3848" max="4074" width="9.140625" style="28"/>
    <col min="4075" max="4075" width="50.140625" style="28" customWidth="1"/>
    <col min="4076" max="4077" width="9.140625" style="28"/>
    <col min="4078" max="4101" width="11.7109375" style="28" customWidth="1"/>
    <col min="4102" max="4102" width="12.42578125" style="28" customWidth="1"/>
    <col min="4103" max="4103" width="11.140625" style="28" customWidth="1"/>
    <col min="4104" max="4330" width="9.140625" style="28"/>
    <col min="4331" max="4331" width="50.140625" style="28" customWidth="1"/>
    <col min="4332" max="4333" width="9.140625" style="28"/>
    <col min="4334" max="4357" width="11.7109375" style="28" customWidth="1"/>
    <col min="4358" max="4358" width="12.42578125" style="28" customWidth="1"/>
    <col min="4359" max="4359" width="11.140625" style="28" customWidth="1"/>
    <col min="4360" max="4586" width="9.140625" style="28"/>
    <col min="4587" max="4587" width="50.140625" style="28" customWidth="1"/>
    <col min="4588" max="4589" width="9.140625" style="28"/>
    <col min="4590" max="4613" width="11.7109375" style="28" customWidth="1"/>
    <col min="4614" max="4614" width="12.42578125" style="28" customWidth="1"/>
    <col min="4615" max="4615" width="11.140625" style="28" customWidth="1"/>
    <col min="4616" max="4842" width="9.140625" style="28"/>
    <col min="4843" max="4843" width="50.140625" style="28" customWidth="1"/>
    <col min="4844" max="4845" width="9.140625" style="28"/>
    <col min="4846" max="4869" width="11.7109375" style="28" customWidth="1"/>
    <col min="4870" max="4870" width="12.42578125" style="28" customWidth="1"/>
    <col min="4871" max="4871" width="11.140625" style="28" customWidth="1"/>
    <col min="4872" max="5098" width="9.140625" style="28"/>
    <col min="5099" max="5099" width="50.140625" style="28" customWidth="1"/>
    <col min="5100" max="5101" width="9.140625" style="28"/>
    <col min="5102" max="5125" width="11.7109375" style="28" customWidth="1"/>
    <col min="5126" max="5126" width="12.42578125" style="28" customWidth="1"/>
    <col min="5127" max="5127" width="11.140625" style="28" customWidth="1"/>
    <col min="5128" max="5354" width="9.140625" style="28"/>
    <col min="5355" max="5355" width="50.140625" style="28" customWidth="1"/>
    <col min="5356" max="5357" width="9.140625" style="28"/>
    <col min="5358" max="5381" width="11.7109375" style="28" customWidth="1"/>
    <col min="5382" max="5382" width="12.42578125" style="28" customWidth="1"/>
    <col min="5383" max="5383" width="11.140625" style="28" customWidth="1"/>
    <col min="5384" max="5610" width="9.140625" style="28"/>
    <col min="5611" max="5611" width="50.140625" style="28" customWidth="1"/>
    <col min="5612" max="5613" width="9.140625" style="28"/>
    <col min="5614" max="5637" width="11.7109375" style="28" customWidth="1"/>
    <col min="5638" max="5638" width="12.42578125" style="28" customWidth="1"/>
    <col min="5639" max="5639" width="11.140625" style="28" customWidth="1"/>
    <col min="5640" max="5866" width="9.140625" style="28"/>
    <col min="5867" max="5867" width="50.140625" style="28" customWidth="1"/>
    <col min="5868" max="5869" width="9.140625" style="28"/>
    <col min="5870" max="5893" width="11.7109375" style="28" customWidth="1"/>
    <col min="5894" max="5894" width="12.42578125" style="28" customWidth="1"/>
    <col min="5895" max="5895" width="11.140625" style="28" customWidth="1"/>
    <col min="5896" max="6122" width="9.140625" style="28"/>
    <col min="6123" max="6123" width="50.140625" style="28" customWidth="1"/>
    <col min="6124" max="6125" width="9.140625" style="28"/>
    <col min="6126" max="6149" width="11.7109375" style="28" customWidth="1"/>
    <col min="6150" max="6150" width="12.42578125" style="28" customWidth="1"/>
    <col min="6151" max="6151" width="11.140625" style="28" customWidth="1"/>
    <col min="6152" max="6378" width="9.140625" style="28"/>
    <col min="6379" max="6379" width="50.140625" style="28" customWidth="1"/>
    <col min="6380" max="6381" width="9.140625" style="28"/>
    <col min="6382" max="6405" width="11.7109375" style="28" customWidth="1"/>
    <col min="6406" max="6406" width="12.42578125" style="28" customWidth="1"/>
    <col min="6407" max="6407" width="11.140625" style="28" customWidth="1"/>
    <col min="6408" max="6634" width="9.140625" style="28"/>
    <col min="6635" max="6635" width="50.140625" style="28" customWidth="1"/>
    <col min="6636" max="6637" width="9.140625" style="28"/>
    <col min="6638" max="6661" width="11.7109375" style="28" customWidth="1"/>
    <col min="6662" max="6662" width="12.42578125" style="28" customWidth="1"/>
    <col min="6663" max="6663" width="11.140625" style="28" customWidth="1"/>
    <col min="6664" max="6890" width="9.140625" style="28"/>
    <col min="6891" max="6891" width="50.140625" style="28" customWidth="1"/>
    <col min="6892" max="6893" width="9.140625" style="28"/>
    <col min="6894" max="6917" width="11.7109375" style="28" customWidth="1"/>
    <col min="6918" max="6918" width="12.42578125" style="28" customWidth="1"/>
    <col min="6919" max="6919" width="11.140625" style="28" customWidth="1"/>
    <col min="6920" max="7146" width="9.140625" style="28"/>
    <col min="7147" max="7147" width="50.140625" style="28" customWidth="1"/>
    <col min="7148" max="7149" width="9.140625" style="28"/>
    <col min="7150" max="7173" width="11.7109375" style="28" customWidth="1"/>
    <col min="7174" max="7174" width="12.42578125" style="28" customWidth="1"/>
    <col min="7175" max="7175" width="11.140625" style="28" customWidth="1"/>
    <col min="7176" max="7402" width="9.140625" style="28"/>
    <col min="7403" max="7403" width="50.140625" style="28" customWidth="1"/>
    <col min="7404" max="7405" width="9.140625" style="28"/>
    <col min="7406" max="7429" width="11.7109375" style="28" customWidth="1"/>
    <col min="7430" max="7430" width="12.42578125" style="28" customWidth="1"/>
    <col min="7431" max="7431" width="11.140625" style="28" customWidth="1"/>
    <col min="7432" max="7658" width="9.140625" style="28"/>
    <col min="7659" max="7659" width="50.140625" style="28" customWidth="1"/>
    <col min="7660" max="7661" width="9.140625" style="28"/>
    <col min="7662" max="7685" width="11.7109375" style="28" customWidth="1"/>
    <col min="7686" max="7686" width="12.42578125" style="28" customWidth="1"/>
    <col min="7687" max="7687" width="11.140625" style="28" customWidth="1"/>
    <col min="7688" max="7914" width="9.140625" style="28"/>
    <col min="7915" max="7915" width="50.140625" style="28" customWidth="1"/>
    <col min="7916" max="7917" width="9.140625" style="28"/>
    <col min="7918" max="7941" width="11.7109375" style="28" customWidth="1"/>
    <col min="7942" max="7942" width="12.42578125" style="28" customWidth="1"/>
    <col min="7943" max="7943" width="11.140625" style="28" customWidth="1"/>
    <col min="7944" max="8170" width="9.140625" style="28"/>
    <col min="8171" max="8171" width="50.140625" style="28" customWidth="1"/>
    <col min="8172" max="8173" width="9.140625" style="28"/>
    <col min="8174" max="8197" width="11.7109375" style="28" customWidth="1"/>
    <col min="8198" max="8198" width="12.42578125" style="28" customWidth="1"/>
    <col min="8199" max="8199" width="11.140625" style="28" customWidth="1"/>
    <col min="8200" max="8426" width="9.140625" style="28"/>
    <col min="8427" max="8427" width="50.140625" style="28" customWidth="1"/>
    <col min="8428" max="8429" width="9.140625" style="28"/>
    <col min="8430" max="8453" width="11.7109375" style="28" customWidth="1"/>
    <col min="8454" max="8454" width="12.42578125" style="28" customWidth="1"/>
    <col min="8455" max="8455" width="11.140625" style="28" customWidth="1"/>
    <col min="8456" max="8682" width="9.140625" style="28"/>
    <col min="8683" max="8683" width="50.140625" style="28" customWidth="1"/>
    <col min="8684" max="8685" width="9.140625" style="28"/>
    <col min="8686" max="8709" width="11.7109375" style="28" customWidth="1"/>
    <col min="8710" max="8710" width="12.42578125" style="28" customWidth="1"/>
    <col min="8711" max="8711" width="11.140625" style="28" customWidth="1"/>
    <col min="8712" max="8938" width="9.140625" style="28"/>
    <col min="8939" max="8939" width="50.140625" style="28" customWidth="1"/>
    <col min="8940" max="8941" width="9.140625" style="28"/>
    <col min="8942" max="8965" width="11.7109375" style="28" customWidth="1"/>
    <col min="8966" max="8966" width="12.42578125" style="28" customWidth="1"/>
    <col min="8967" max="8967" width="11.140625" style="28" customWidth="1"/>
    <col min="8968" max="9194" width="9.140625" style="28"/>
    <col min="9195" max="9195" width="50.140625" style="28" customWidth="1"/>
    <col min="9196" max="9197" width="9.140625" style="28"/>
    <col min="9198" max="9221" width="11.7109375" style="28" customWidth="1"/>
    <col min="9222" max="9222" width="12.42578125" style="28" customWidth="1"/>
    <col min="9223" max="9223" width="11.140625" style="28" customWidth="1"/>
    <col min="9224" max="9450" width="9.140625" style="28"/>
    <col min="9451" max="9451" width="50.140625" style="28" customWidth="1"/>
    <col min="9452" max="9453" width="9.140625" style="28"/>
    <col min="9454" max="9477" width="11.7109375" style="28" customWidth="1"/>
    <col min="9478" max="9478" width="12.42578125" style="28" customWidth="1"/>
    <col min="9479" max="9479" width="11.140625" style="28" customWidth="1"/>
    <col min="9480" max="9706" width="9.140625" style="28"/>
    <col min="9707" max="9707" width="50.140625" style="28" customWidth="1"/>
    <col min="9708" max="9709" width="9.140625" style="28"/>
    <col min="9710" max="9733" width="11.7109375" style="28" customWidth="1"/>
    <col min="9734" max="9734" width="12.42578125" style="28" customWidth="1"/>
    <col min="9735" max="9735" width="11.140625" style="28" customWidth="1"/>
    <col min="9736" max="9962" width="9.140625" style="28"/>
    <col min="9963" max="9963" width="50.140625" style="28" customWidth="1"/>
    <col min="9964" max="9965" width="9.140625" style="28"/>
    <col min="9966" max="9989" width="11.7109375" style="28" customWidth="1"/>
    <col min="9990" max="9990" width="12.42578125" style="28" customWidth="1"/>
    <col min="9991" max="9991" width="11.140625" style="28" customWidth="1"/>
    <col min="9992" max="10218" width="9.140625" style="28"/>
    <col min="10219" max="10219" width="50.140625" style="28" customWidth="1"/>
    <col min="10220" max="10221" width="9.140625" style="28"/>
    <col min="10222" max="10245" width="11.7109375" style="28" customWidth="1"/>
    <col min="10246" max="10246" width="12.42578125" style="28" customWidth="1"/>
    <col min="10247" max="10247" width="11.140625" style="28" customWidth="1"/>
    <col min="10248" max="10474" width="9.140625" style="28"/>
    <col min="10475" max="10475" width="50.140625" style="28" customWidth="1"/>
    <col min="10476" max="10477" width="9.140625" style="28"/>
    <col min="10478" max="10501" width="11.7109375" style="28" customWidth="1"/>
    <col min="10502" max="10502" width="12.42578125" style="28" customWidth="1"/>
    <col min="10503" max="10503" width="11.140625" style="28" customWidth="1"/>
    <col min="10504" max="10730" width="9.140625" style="28"/>
    <col min="10731" max="10731" width="50.140625" style="28" customWidth="1"/>
    <col min="10732" max="10733" width="9.140625" style="28"/>
    <col min="10734" max="10757" width="11.7109375" style="28" customWidth="1"/>
    <col min="10758" max="10758" width="12.42578125" style="28" customWidth="1"/>
    <col min="10759" max="10759" width="11.140625" style="28" customWidth="1"/>
    <col min="10760" max="10986" width="9.140625" style="28"/>
    <col min="10987" max="10987" width="50.140625" style="28" customWidth="1"/>
    <col min="10988" max="10989" width="9.140625" style="28"/>
    <col min="10990" max="11013" width="11.7109375" style="28" customWidth="1"/>
    <col min="11014" max="11014" width="12.42578125" style="28" customWidth="1"/>
    <col min="11015" max="11015" width="11.140625" style="28" customWidth="1"/>
    <col min="11016" max="11242" width="9.140625" style="28"/>
    <col min="11243" max="11243" width="50.140625" style="28" customWidth="1"/>
    <col min="11244" max="11245" width="9.140625" style="28"/>
    <col min="11246" max="11269" width="11.7109375" style="28" customWidth="1"/>
    <col min="11270" max="11270" width="12.42578125" style="28" customWidth="1"/>
    <col min="11271" max="11271" width="11.140625" style="28" customWidth="1"/>
    <col min="11272" max="11498" width="9.140625" style="28"/>
    <col min="11499" max="11499" width="50.140625" style="28" customWidth="1"/>
    <col min="11500" max="11501" width="9.140625" style="28"/>
    <col min="11502" max="11525" width="11.7109375" style="28" customWidth="1"/>
    <col min="11526" max="11526" width="12.42578125" style="28" customWidth="1"/>
    <col min="11527" max="11527" width="11.140625" style="28" customWidth="1"/>
    <col min="11528" max="11754" width="9.140625" style="28"/>
    <col min="11755" max="11755" width="50.140625" style="28" customWidth="1"/>
    <col min="11756" max="11757" width="9.140625" style="28"/>
    <col min="11758" max="11781" width="11.7109375" style="28" customWidth="1"/>
    <col min="11782" max="11782" width="12.42578125" style="28" customWidth="1"/>
    <col min="11783" max="11783" width="11.140625" style="28" customWidth="1"/>
    <col min="11784" max="12010" width="9.140625" style="28"/>
    <col min="12011" max="12011" width="50.140625" style="28" customWidth="1"/>
    <col min="12012" max="12013" width="9.140625" style="28"/>
    <col min="12014" max="12037" width="11.7109375" style="28" customWidth="1"/>
    <col min="12038" max="12038" width="12.42578125" style="28" customWidth="1"/>
    <col min="12039" max="12039" width="11.140625" style="28" customWidth="1"/>
    <col min="12040" max="12266" width="9.140625" style="28"/>
    <col min="12267" max="12267" width="50.140625" style="28" customWidth="1"/>
    <col min="12268" max="12269" width="9.140625" style="28"/>
    <col min="12270" max="12293" width="11.7109375" style="28" customWidth="1"/>
    <col min="12294" max="12294" width="12.42578125" style="28" customWidth="1"/>
    <col min="12295" max="12295" width="11.140625" style="28" customWidth="1"/>
    <col min="12296" max="12522" width="9.140625" style="28"/>
    <col min="12523" max="12523" width="50.140625" style="28" customWidth="1"/>
    <col min="12524" max="12525" width="9.140625" style="28"/>
    <col min="12526" max="12549" width="11.7109375" style="28" customWidth="1"/>
    <col min="12550" max="12550" width="12.42578125" style="28" customWidth="1"/>
    <col min="12551" max="12551" width="11.140625" style="28" customWidth="1"/>
    <col min="12552" max="12778" width="9.140625" style="28"/>
    <col min="12779" max="12779" width="50.140625" style="28" customWidth="1"/>
    <col min="12780" max="12781" width="9.140625" style="28"/>
    <col min="12782" max="12805" width="11.7109375" style="28" customWidth="1"/>
    <col min="12806" max="12806" width="12.42578125" style="28" customWidth="1"/>
    <col min="12807" max="12807" width="11.140625" style="28" customWidth="1"/>
    <col min="12808" max="13034" width="9.140625" style="28"/>
    <col min="13035" max="13035" width="50.140625" style="28" customWidth="1"/>
    <col min="13036" max="13037" width="9.140625" style="28"/>
    <col min="13038" max="13061" width="11.7109375" style="28" customWidth="1"/>
    <col min="13062" max="13062" width="12.42578125" style="28" customWidth="1"/>
    <col min="13063" max="13063" width="11.140625" style="28" customWidth="1"/>
    <col min="13064" max="13290" width="9.140625" style="28"/>
    <col min="13291" max="13291" width="50.140625" style="28" customWidth="1"/>
    <col min="13292" max="13293" width="9.140625" style="28"/>
    <col min="13294" max="13317" width="11.7109375" style="28" customWidth="1"/>
    <col min="13318" max="13318" width="12.42578125" style="28" customWidth="1"/>
    <col min="13319" max="13319" width="11.140625" style="28" customWidth="1"/>
    <col min="13320" max="13546" width="9.140625" style="28"/>
    <col min="13547" max="13547" width="50.140625" style="28" customWidth="1"/>
    <col min="13548" max="13549" width="9.140625" style="28"/>
    <col min="13550" max="13573" width="11.7109375" style="28" customWidth="1"/>
    <col min="13574" max="13574" width="12.42578125" style="28" customWidth="1"/>
    <col min="13575" max="13575" width="11.140625" style="28" customWidth="1"/>
    <col min="13576" max="13802" width="9.140625" style="28"/>
    <col min="13803" max="13803" width="50.140625" style="28" customWidth="1"/>
    <col min="13804" max="13805" width="9.140625" style="28"/>
    <col min="13806" max="13829" width="11.7109375" style="28" customWidth="1"/>
    <col min="13830" max="13830" width="12.42578125" style="28" customWidth="1"/>
    <col min="13831" max="13831" width="11.140625" style="28" customWidth="1"/>
    <col min="13832" max="14058" width="9.140625" style="28"/>
    <col min="14059" max="14059" width="50.140625" style="28" customWidth="1"/>
    <col min="14060" max="14061" width="9.140625" style="28"/>
    <col min="14062" max="14085" width="11.7109375" style="28" customWidth="1"/>
    <col min="14086" max="14086" width="12.42578125" style="28" customWidth="1"/>
    <col min="14087" max="14087" width="11.140625" style="28" customWidth="1"/>
    <col min="14088" max="14314" width="9.140625" style="28"/>
    <col min="14315" max="14315" width="50.140625" style="28" customWidth="1"/>
    <col min="14316" max="14317" width="9.140625" style="28"/>
    <col min="14318" max="14341" width="11.7109375" style="28" customWidth="1"/>
    <col min="14342" max="14342" width="12.42578125" style="28" customWidth="1"/>
    <col min="14343" max="14343" width="11.140625" style="28" customWidth="1"/>
    <col min="14344" max="14570" width="9.140625" style="28"/>
    <col min="14571" max="14571" width="50.140625" style="28" customWidth="1"/>
    <col min="14572" max="14573" width="9.140625" style="28"/>
    <col min="14574" max="14597" width="11.7109375" style="28" customWidth="1"/>
    <col min="14598" max="14598" width="12.42578125" style="28" customWidth="1"/>
    <col min="14599" max="14599" width="11.140625" style="28" customWidth="1"/>
    <col min="14600" max="14826" width="9.140625" style="28"/>
    <col min="14827" max="14827" width="50.140625" style="28" customWidth="1"/>
    <col min="14828" max="14829" width="9.140625" style="28"/>
    <col min="14830" max="14853" width="11.7109375" style="28" customWidth="1"/>
    <col min="14854" max="14854" width="12.42578125" style="28" customWidth="1"/>
    <col min="14855" max="14855" width="11.140625" style="28" customWidth="1"/>
    <col min="14856" max="15082" width="9.140625" style="28"/>
    <col min="15083" max="15083" width="50.140625" style="28" customWidth="1"/>
    <col min="15084" max="15085" width="9.140625" style="28"/>
    <col min="15086" max="15109" width="11.7109375" style="28" customWidth="1"/>
    <col min="15110" max="15110" width="12.42578125" style="28" customWidth="1"/>
    <col min="15111" max="15111" width="11.140625" style="28" customWidth="1"/>
    <col min="15112" max="15338" width="9.140625" style="28"/>
    <col min="15339" max="15339" width="50.140625" style="28" customWidth="1"/>
    <col min="15340" max="15341" width="9.140625" style="28"/>
    <col min="15342" max="15365" width="11.7109375" style="28" customWidth="1"/>
    <col min="15366" max="15366" width="12.42578125" style="28" customWidth="1"/>
    <col min="15367" max="15367" width="11.140625" style="28" customWidth="1"/>
    <col min="15368" max="15594" width="9.140625" style="28"/>
    <col min="15595" max="15595" width="50.140625" style="28" customWidth="1"/>
    <col min="15596" max="15597" width="9.140625" style="28"/>
    <col min="15598" max="15621" width="11.7109375" style="28" customWidth="1"/>
    <col min="15622" max="15622" width="12.42578125" style="28" customWidth="1"/>
    <col min="15623" max="15623" width="11.140625" style="28" customWidth="1"/>
    <col min="15624" max="15850" width="9.140625" style="28"/>
    <col min="15851" max="15851" width="50.140625" style="28" customWidth="1"/>
    <col min="15852" max="15853" width="9.140625" style="28"/>
    <col min="15854" max="15877" width="11.7109375" style="28" customWidth="1"/>
    <col min="15878" max="15878" width="12.42578125" style="28" customWidth="1"/>
    <col min="15879" max="15879" width="11.140625" style="28" customWidth="1"/>
    <col min="15880" max="16106" width="9.140625" style="28"/>
    <col min="16107" max="16107" width="50.140625" style="28" customWidth="1"/>
    <col min="16108" max="16109" width="9.140625" style="28"/>
    <col min="16110" max="16133" width="11.7109375" style="28" customWidth="1"/>
    <col min="16134" max="16134" width="12.42578125" style="28" customWidth="1"/>
    <col min="16135" max="16135" width="11.140625" style="28" customWidth="1"/>
    <col min="16136" max="16384" width="9.140625" style="28"/>
  </cols>
  <sheetData>
    <row r="1" spans="1:9" ht="16.5" customHeight="1" x14ac:dyDescent="0.25">
      <c r="G1" s="297" t="s">
        <v>211</v>
      </c>
      <c r="H1" s="297"/>
      <c r="I1" s="29"/>
    </row>
    <row r="2" spans="1:9" x14ac:dyDescent="0.25">
      <c r="G2" s="297" t="s">
        <v>212</v>
      </c>
      <c r="H2" s="297"/>
    </row>
    <row r="3" spans="1:9" x14ac:dyDescent="0.25">
      <c r="A3" s="298" t="s">
        <v>452</v>
      </c>
      <c r="B3" s="298"/>
      <c r="C3" s="298"/>
      <c r="D3" s="298"/>
      <c r="E3" s="298"/>
      <c r="F3" s="298"/>
      <c r="G3" s="298"/>
      <c r="H3" s="298"/>
    </row>
    <row r="4" spans="1:9" ht="12.75" customHeight="1" x14ac:dyDescent="0.25">
      <c r="A4" s="296" t="s">
        <v>57</v>
      </c>
      <c r="B4" s="296" t="s">
        <v>58</v>
      </c>
      <c r="C4" s="296" t="s">
        <v>59</v>
      </c>
      <c r="D4" s="296" t="s">
        <v>213</v>
      </c>
      <c r="E4" s="296" t="s">
        <v>454</v>
      </c>
      <c r="F4" s="296"/>
      <c r="G4" s="296"/>
      <c r="H4" s="296"/>
    </row>
    <row r="5" spans="1:9" ht="12.75" customHeight="1" x14ac:dyDescent="0.25">
      <c r="A5" s="296"/>
      <c r="B5" s="296"/>
      <c r="C5" s="296"/>
      <c r="D5" s="296"/>
      <c r="E5" s="296" t="s">
        <v>216</v>
      </c>
      <c r="F5" s="296"/>
      <c r="G5" s="296" t="s">
        <v>218</v>
      </c>
      <c r="H5" s="296"/>
    </row>
    <row r="6" spans="1:9" s="31" customFormat="1" ht="47.25" customHeight="1" x14ac:dyDescent="0.25">
      <c r="A6" s="296"/>
      <c r="B6" s="296"/>
      <c r="C6" s="296"/>
      <c r="D6" s="296"/>
      <c r="E6" s="123" t="s">
        <v>219</v>
      </c>
      <c r="F6" s="30" t="s">
        <v>220</v>
      </c>
      <c r="G6" s="30" t="s">
        <v>219</v>
      </c>
      <c r="H6" s="30" t="s">
        <v>221</v>
      </c>
    </row>
    <row r="7" spans="1:9" x14ac:dyDescent="0.25">
      <c r="A7" s="292" t="s">
        <v>3</v>
      </c>
      <c r="B7" s="285" t="s">
        <v>205</v>
      </c>
      <c r="C7" s="27" t="s">
        <v>72</v>
      </c>
      <c r="D7" s="27" t="s">
        <v>72</v>
      </c>
      <c r="E7" s="123">
        <f>E8</f>
        <v>1</v>
      </c>
      <c r="F7" s="32">
        <f>F8</f>
        <v>0</v>
      </c>
      <c r="G7" s="137">
        <f>G8</f>
        <v>1</v>
      </c>
      <c r="H7" s="32">
        <f>H8</f>
        <v>0</v>
      </c>
      <c r="I7" s="33"/>
    </row>
    <row r="8" spans="1:9" x14ac:dyDescent="0.25">
      <c r="A8" s="286" t="s">
        <v>66</v>
      </c>
      <c r="B8" s="287" t="s">
        <v>81</v>
      </c>
      <c r="C8" s="22" t="s">
        <v>72</v>
      </c>
      <c r="D8" s="22" t="s">
        <v>72</v>
      </c>
      <c r="E8" s="123">
        <f>SUM(E9:E9)</f>
        <v>1</v>
      </c>
      <c r="F8" s="32">
        <f>SUM(F9:F9)</f>
        <v>0</v>
      </c>
      <c r="G8" s="30">
        <f>SUM(G9:G9)</f>
        <v>1</v>
      </c>
      <c r="H8" s="32">
        <f>SUM(H9:H9)</f>
        <v>0</v>
      </c>
      <c r="I8" s="33"/>
    </row>
    <row r="9" spans="1:9" x14ac:dyDescent="0.25">
      <c r="A9" s="292" t="s">
        <v>67</v>
      </c>
      <c r="B9" s="284" t="s">
        <v>206</v>
      </c>
      <c r="C9" s="27" t="s">
        <v>74</v>
      </c>
      <c r="D9" s="34"/>
      <c r="E9" s="280">
        <v>1</v>
      </c>
      <c r="F9" s="32">
        <f t="shared" ref="F9" si="0">$D9*E9</f>
        <v>0</v>
      </c>
      <c r="G9" s="30">
        <f>E9</f>
        <v>1</v>
      </c>
      <c r="H9" s="32">
        <f>F9</f>
        <v>0</v>
      </c>
      <c r="I9" s="33"/>
    </row>
    <row r="10" spans="1:9" x14ac:dyDescent="0.25">
      <c r="A10" s="292" t="s">
        <v>30</v>
      </c>
      <c r="B10" s="285" t="s">
        <v>82</v>
      </c>
      <c r="C10" s="27" t="s">
        <v>72</v>
      </c>
      <c r="D10" s="27" t="s">
        <v>72</v>
      </c>
      <c r="E10" s="123">
        <f>E11</f>
        <v>1</v>
      </c>
      <c r="F10" s="32">
        <f>F11</f>
        <v>0</v>
      </c>
      <c r="G10" s="30">
        <f>G11</f>
        <v>1</v>
      </c>
      <c r="H10" s="32">
        <f>H11</f>
        <v>0</v>
      </c>
      <c r="I10" s="33"/>
    </row>
    <row r="11" spans="1:9" x14ac:dyDescent="0.25">
      <c r="A11" s="286" t="s">
        <v>87</v>
      </c>
      <c r="B11" s="287" t="s">
        <v>91</v>
      </c>
      <c r="C11" s="22" t="s">
        <v>72</v>
      </c>
      <c r="D11" s="22" t="s">
        <v>72</v>
      </c>
      <c r="E11" s="123">
        <f>SUM(E12:E12)</f>
        <v>1</v>
      </c>
      <c r="F11" s="32">
        <f>SUM(F12:F12)</f>
        <v>0</v>
      </c>
      <c r="G11" s="30">
        <f>SUM(G12:G12)</f>
        <v>1</v>
      </c>
      <c r="H11" s="32">
        <f>SUM(H12:H12)</f>
        <v>0</v>
      </c>
      <c r="I11" s="33"/>
    </row>
    <row r="12" spans="1:9" x14ac:dyDescent="0.25">
      <c r="A12" s="292" t="s">
        <v>88</v>
      </c>
      <c r="B12" s="284" t="s">
        <v>84</v>
      </c>
      <c r="C12" s="27" t="s">
        <v>85</v>
      </c>
      <c r="D12" s="34"/>
      <c r="E12" s="280">
        <v>1</v>
      </c>
      <c r="F12" s="32">
        <f>$D12*E12</f>
        <v>0</v>
      </c>
      <c r="G12" s="30">
        <f>E12</f>
        <v>1</v>
      </c>
      <c r="H12" s="32">
        <f>F12</f>
        <v>0</v>
      </c>
      <c r="I12" s="33"/>
    </row>
    <row r="13" spans="1:9" x14ac:dyDescent="0.25">
      <c r="A13" s="292" t="s">
        <v>40</v>
      </c>
      <c r="B13" s="285" t="s">
        <v>106</v>
      </c>
      <c r="C13" s="27" t="s">
        <v>72</v>
      </c>
      <c r="D13" s="27" t="s">
        <v>72</v>
      </c>
      <c r="E13" s="123">
        <f>E14</f>
        <v>2</v>
      </c>
      <c r="F13" s="32">
        <f>F14</f>
        <v>0</v>
      </c>
      <c r="G13" s="30">
        <f>G14</f>
        <v>2</v>
      </c>
      <c r="H13" s="32">
        <f>H14</f>
        <v>0</v>
      </c>
      <c r="I13" s="33"/>
    </row>
    <row r="14" spans="1:9" x14ac:dyDescent="0.25">
      <c r="A14" s="286" t="s">
        <v>105</v>
      </c>
      <c r="B14" s="287" t="s">
        <v>107</v>
      </c>
      <c r="C14" s="22" t="s">
        <v>72</v>
      </c>
      <c r="D14" s="22" t="s">
        <v>72</v>
      </c>
      <c r="E14" s="123">
        <f>SUM(E15:E16)</f>
        <v>2</v>
      </c>
      <c r="F14" s="32">
        <f>SUM(F15:F16)</f>
        <v>0</v>
      </c>
      <c r="G14" s="30">
        <f>SUM(G15:G16)</f>
        <v>2</v>
      </c>
      <c r="H14" s="32">
        <f>SUM(H15:H16)</f>
        <v>0</v>
      </c>
      <c r="I14" s="33"/>
    </row>
    <row r="15" spans="1:9" x14ac:dyDescent="0.25">
      <c r="A15" s="292" t="s">
        <v>108</v>
      </c>
      <c r="B15" s="284" t="s">
        <v>84</v>
      </c>
      <c r="C15" s="27" t="s">
        <v>85</v>
      </c>
      <c r="D15" s="34"/>
      <c r="E15" s="280">
        <v>1</v>
      </c>
      <c r="F15" s="32">
        <f>$D15*E15</f>
        <v>0</v>
      </c>
      <c r="G15" s="30">
        <f>E15</f>
        <v>1</v>
      </c>
      <c r="H15" s="32">
        <f>F15</f>
        <v>0</v>
      </c>
      <c r="I15" s="33"/>
    </row>
    <row r="16" spans="1:9" x14ac:dyDescent="0.25">
      <c r="A16" s="292" t="s">
        <v>109</v>
      </c>
      <c r="B16" s="284" t="s">
        <v>86</v>
      </c>
      <c r="C16" s="27" t="s">
        <v>85</v>
      </c>
      <c r="D16" s="34"/>
      <c r="E16" s="280">
        <v>1</v>
      </c>
      <c r="F16" s="32">
        <f t="shared" ref="F16" si="1">$D16*E16</f>
        <v>0</v>
      </c>
      <c r="G16" s="30">
        <f>E16</f>
        <v>1</v>
      </c>
      <c r="H16" s="32">
        <f>F16</f>
        <v>0</v>
      </c>
      <c r="I16" s="33"/>
    </row>
    <row r="17" spans="1:9" ht="25.5" x14ac:dyDescent="0.25">
      <c r="A17" s="292" t="s">
        <v>41</v>
      </c>
      <c r="B17" s="285" t="s">
        <v>125</v>
      </c>
      <c r="C17" s="27" t="s">
        <v>72</v>
      </c>
      <c r="D17" s="27" t="s">
        <v>72</v>
      </c>
      <c r="E17" s="123">
        <f>E18</f>
        <v>2</v>
      </c>
      <c r="F17" s="32">
        <f>F18</f>
        <v>0</v>
      </c>
      <c r="G17" s="30">
        <f>G18</f>
        <v>2</v>
      </c>
      <c r="H17" s="32">
        <f>H18</f>
        <v>0</v>
      </c>
      <c r="I17" s="33"/>
    </row>
    <row r="18" spans="1:9" x14ac:dyDescent="0.25">
      <c r="A18" s="286" t="s">
        <v>127</v>
      </c>
      <c r="B18" s="287" t="s">
        <v>141</v>
      </c>
      <c r="C18" s="22" t="s">
        <v>72</v>
      </c>
      <c r="D18" s="22" t="s">
        <v>72</v>
      </c>
      <c r="E18" s="123">
        <f>SUM(E19:E20)</f>
        <v>2</v>
      </c>
      <c r="F18" s="32">
        <f>SUM(F19:F20)</f>
        <v>0</v>
      </c>
      <c r="G18" s="30">
        <f>SUM(G19:G20)</f>
        <v>2</v>
      </c>
      <c r="H18" s="32">
        <f>SUM(H19:H20)</f>
        <v>0</v>
      </c>
      <c r="I18" s="33"/>
    </row>
    <row r="19" spans="1:9" ht="25.5" x14ac:dyDescent="0.25">
      <c r="A19" s="292" t="s">
        <v>128</v>
      </c>
      <c r="B19" s="284" t="s">
        <v>209</v>
      </c>
      <c r="C19" s="27" t="s">
        <v>74</v>
      </c>
      <c r="D19" s="34"/>
      <c r="E19" s="280">
        <v>1</v>
      </c>
      <c r="F19" s="32">
        <f>$D19*E19</f>
        <v>0</v>
      </c>
      <c r="G19" s="30">
        <f>E19</f>
        <v>1</v>
      </c>
      <c r="H19" s="32">
        <f>F19</f>
        <v>0</v>
      </c>
      <c r="I19" s="33"/>
    </row>
    <row r="20" spans="1:9" x14ac:dyDescent="0.25">
      <c r="A20" s="292" t="s">
        <v>130</v>
      </c>
      <c r="B20" s="284" t="s">
        <v>86</v>
      </c>
      <c r="C20" s="27" t="s">
        <v>74</v>
      </c>
      <c r="D20" s="34"/>
      <c r="E20" s="280">
        <v>1</v>
      </c>
      <c r="F20" s="32">
        <f t="shared" ref="F20" si="2">$D20*E20</f>
        <v>0</v>
      </c>
      <c r="G20" s="30">
        <f>E20</f>
        <v>1</v>
      </c>
      <c r="H20" s="32">
        <f>F20</f>
        <v>0</v>
      </c>
      <c r="I20" s="33"/>
    </row>
    <row r="21" spans="1:9" ht="25.5" x14ac:dyDescent="0.25">
      <c r="A21" s="292" t="s">
        <v>42</v>
      </c>
      <c r="B21" s="285" t="s">
        <v>148</v>
      </c>
      <c r="C21" s="27" t="s">
        <v>72</v>
      </c>
      <c r="D21" s="27" t="s">
        <v>72</v>
      </c>
      <c r="E21" s="123">
        <f>E22</f>
        <v>2</v>
      </c>
      <c r="F21" s="32">
        <f>F22</f>
        <v>0</v>
      </c>
      <c r="G21" s="30">
        <f>G22</f>
        <v>2</v>
      </c>
      <c r="H21" s="32">
        <f>H22</f>
        <v>0</v>
      </c>
      <c r="I21" s="33"/>
    </row>
    <row r="22" spans="1:9" x14ac:dyDescent="0.25">
      <c r="A22" s="286" t="s">
        <v>149</v>
      </c>
      <c r="B22" s="287" t="s">
        <v>164</v>
      </c>
      <c r="C22" s="22" t="s">
        <v>72</v>
      </c>
      <c r="D22" s="22" t="s">
        <v>72</v>
      </c>
      <c r="E22" s="123">
        <f>SUM(E23:E24)</f>
        <v>2</v>
      </c>
      <c r="F22" s="32">
        <f>SUM(F23:F24)</f>
        <v>0</v>
      </c>
      <c r="G22" s="30">
        <f>SUM(G23:G24)</f>
        <v>2</v>
      </c>
      <c r="H22" s="32">
        <f>SUM(H23:H24)</f>
        <v>0</v>
      </c>
      <c r="I22" s="33"/>
    </row>
    <row r="23" spans="1:9" x14ac:dyDescent="0.25">
      <c r="A23" s="292" t="s">
        <v>151</v>
      </c>
      <c r="B23" s="284" t="s">
        <v>152</v>
      </c>
      <c r="C23" s="27" t="s">
        <v>85</v>
      </c>
      <c r="D23" s="34"/>
      <c r="E23" s="280">
        <v>1</v>
      </c>
      <c r="F23" s="32">
        <f t="shared" ref="F23" si="3">$D23*E23</f>
        <v>0</v>
      </c>
      <c r="G23" s="30">
        <f t="shared" ref="G23:H24" si="4">E23</f>
        <v>1</v>
      </c>
      <c r="H23" s="32">
        <f t="shared" si="4"/>
        <v>0</v>
      </c>
      <c r="I23" s="33"/>
    </row>
    <row r="24" spans="1:9" x14ac:dyDescent="0.25">
      <c r="A24" s="292" t="s">
        <v>153</v>
      </c>
      <c r="B24" s="284" t="s">
        <v>168</v>
      </c>
      <c r="C24" s="27" t="s">
        <v>85</v>
      </c>
      <c r="D24" s="34"/>
      <c r="E24" s="280">
        <v>1</v>
      </c>
      <c r="F24" s="32">
        <f t="shared" ref="F24" si="5">$D24*E24</f>
        <v>0</v>
      </c>
      <c r="G24" s="30">
        <f t="shared" si="4"/>
        <v>1</v>
      </c>
      <c r="H24" s="32">
        <f t="shared" si="4"/>
        <v>0</v>
      </c>
      <c r="I24" s="33"/>
    </row>
    <row r="25" spans="1:9" x14ac:dyDescent="0.25">
      <c r="A25" s="292" t="s">
        <v>50</v>
      </c>
      <c r="B25" s="285" t="s">
        <v>172</v>
      </c>
      <c r="C25" s="27" t="s">
        <v>72</v>
      </c>
      <c r="D25" s="27" t="s">
        <v>72</v>
      </c>
      <c r="E25" s="123">
        <f t="shared" ref="E25:H26" si="6">E26</f>
        <v>1</v>
      </c>
      <c r="F25" s="32">
        <f t="shared" si="6"/>
        <v>0</v>
      </c>
      <c r="G25" s="30">
        <f t="shared" si="6"/>
        <v>1</v>
      </c>
      <c r="H25" s="32">
        <f t="shared" si="6"/>
        <v>0</v>
      </c>
      <c r="I25" s="33"/>
    </row>
    <row r="26" spans="1:9" x14ac:dyDescent="0.25">
      <c r="A26" s="292" t="s">
        <v>171</v>
      </c>
      <c r="B26" s="285" t="s">
        <v>187</v>
      </c>
      <c r="C26" s="27" t="s">
        <v>72</v>
      </c>
      <c r="D26" s="27" t="s">
        <v>72</v>
      </c>
      <c r="E26" s="123">
        <f t="shared" si="6"/>
        <v>1</v>
      </c>
      <c r="F26" s="32">
        <f t="shared" si="6"/>
        <v>0</v>
      </c>
      <c r="G26" s="30">
        <f t="shared" si="6"/>
        <v>1</v>
      </c>
      <c r="H26" s="32">
        <f t="shared" si="6"/>
        <v>0</v>
      </c>
      <c r="I26" s="33"/>
    </row>
    <row r="27" spans="1:9" x14ac:dyDescent="0.25">
      <c r="A27" s="286" t="s">
        <v>173</v>
      </c>
      <c r="B27" s="287" t="s">
        <v>174</v>
      </c>
      <c r="C27" s="22" t="s">
        <v>72</v>
      </c>
      <c r="D27" s="22" t="s">
        <v>72</v>
      </c>
      <c r="E27" s="123">
        <f>SUM(E28:E28)</f>
        <v>1</v>
      </c>
      <c r="F27" s="32">
        <f>SUM(F28:F28)</f>
        <v>0</v>
      </c>
      <c r="G27" s="30">
        <f>SUM(G28:G28)</f>
        <v>1</v>
      </c>
      <c r="H27" s="32">
        <f>SUM(H28:H28)</f>
        <v>0</v>
      </c>
      <c r="I27" s="33"/>
    </row>
    <row r="28" spans="1:9" x14ac:dyDescent="0.25">
      <c r="A28" s="292" t="s">
        <v>182</v>
      </c>
      <c r="B28" s="284" t="s">
        <v>129</v>
      </c>
      <c r="C28" s="27" t="s">
        <v>85</v>
      </c>
      <c r="D28" s="34"/>
      <c r="E28" s="280">
        <v>1</v>
      </c>
      <c r="F28" s="32">
        <f>$D28*E28</f>
        <v>0</v>
      </c>
      <c r="G28" s="30">
        <f>E28</f>
        <v>1</v>
      </c>
      <c r="H28" s="32">
        <f>F28</f>
        <v>0</v>
      </c>
      <c r="I28" s="33"/>
    </row>
    <row r="29" spans="1:9" x14ac:dyDescent="0.25">
      <c r="A29" s="292" t="s">
        <v>199</v>
      </c>
      <c r="B29" s="285" t="s">
        <v>200</v>
      </c>
      <c r="C29" s="27" t="s">
        <v>72</v>
      </c>
      <c r="D29" s="27" t="s">
        <v>72</v>
      </c>
      <c r="E29" s="123">
        <f t="shared" ref="E29:H29" si="7">E30</f>
        <v>3</v>
      </c>
      <c r="F29" s="32">
        <f t="shared" si="7"/>
        <v>0</v>
      </c>
      <c r="G29" s="30">
        <f t="shared" si="7"/>
        <v>3</v>
      </c>
      <c r="H29" s="32">
        <f t="shared" si="7"/>
        <v>0</v>
      </c>
    </row>
    <row r="30" spans="1:9" x14ac:dyDescent="0.25">
      <c r="A30" s="292" t="s">
        <v>201</v>
      </c>
      <c r="B30" s="285" t="s">
        <v>202</v>
      </c>
      <c r="C30" s="27" t="s">
        <v>72</v>
      </c>
      <c r="D30" s="22" t="s">
        <v>72</v>
      </c>
      <c r="E30" s="123">
        <f>SUM(E31:E31)</f>
        <v>3</v>
      </c>
      <c r="F30" s="32">
        <f>SUM(F31:F31)</f>
        <v>0</v>
      </c>
      <c r="G30" s="30">
        <f>SUM(G31:G31)</f>
        <v>3</v>
      </c>
      <c r="H30" s="32">
        <f>SUM(H31:H31)</f>
        <v>0</v>
      </c>
    </row>
    <row r="31" spans="1:9" x14ac:dyDescent="0.25">
      <c r="A31" s="292" t="s">
        <v>203</v>
      </c>
      <c r="B31" s="284" t="s">
        <v>152</v>
      </c>
      <c r="C31" s="27" t="s">
        <v>85</v>
      </c>
      <c r="D31" s="34"/>
      <c r="E31" s="280">
        <v>3</v>
      </c>
      <c r="F31" s="32">
        <f>$D31*E31</f>
        <v>0</v>
      </c>
      <c r="G31" s="30">
        <f>E31</f>
        <v>3</v>
      </c>
      <c r="H31" s="32">
        <f>F31</f>
        <v>0</v>
      </c>
    </row>
    <row r="32" spans="1:9" x14ac:dyDescent="0.25">
      <c r="A32" s="295" t="s">
        <v>223</v>
      </c>
      <c r="B32" s="295"/>
      <c r="C32" s="32" t="s">
        <v>224</v>
      </c>
      <c r="D32" s="32" t="s">
        <v>72</v>
      </c>
      <c r="E32" s="43" t="s">
        <v>72</v>
      </c>
      <c r="F32" s="32">
        <f>ROUND(F7+F10+F13+F17+F21+F25+F29,2)</f>
        <v>0</v>
      </c>
      <c r="G32" s="32" t="s">
        <v>72</v>
      </c>
      <c r="H32" s="32">
        <f>ROUND(H7+H10+H13+H17+H21+H25+H29,2)</f>
        <v>0</v>
      </c>
      <c r="I32" s="33"/>
    </row>
    <row r="33" spans="1:9" x14ac:dyDescent="0.25">
      <c r="A33" s="295" t="s">
        <v>225</v>
      </c>
      <c r="B33" s="295"/>
      <c r="C33" s="32" t="s">
        <v>224</v>
      </c>
      <c r="D33" s="32" t="s">
        <v>72</v>
      </c>
      <c r="E33" s="43" t="s">
        <v>72</v>
      </c>
      <c r="F33" s="32">
        <f>ROUND(F32*0.22,2)</f>
        <v>0</v>
      </c>
      <c r="G33" s="32" t="s">
        <v>72</v>
      </c>
      <c r="H33" s="32">
        <f>ROUND(H32*0.22,2)</f>
        <v>0</v>
      </c>
      <c r="I33" s="33"/>
    </row>
    <row r="34" spans="1:9" x14ac:dyDescent="0.25">
      <c r="A34" s="295" t="s">
        <v>226</v>
      </c>
      <c r="B34" s="295"/>
      <c r="C34" s="32" t="s">
        <v>224</v>
      </c>
      <c r="D34" s="32" t="s">
        <v>72</v>
      </c>
      <c r="E34" s="43" t="s">
        <v>72</v>
      </c>
      <c r="F34" s="32">
        <f>F32+F33</f>
        <v>0</v>
      </c>
      <c r="G34" s="32" t="s">
        <v>72</v>
      </c>
      <c r="H34" s="32">
        <f>H32+H33</f>
        <v>0</v>
      </c>
      <c r="I34" s="33"/>
    </row>
    <row r="37" spans="1:9" ht="25.5" x14ac:dyDescent="0.2">
      <c r="B37" s="293" t="s">
        <v>446</v>
      </c>
    </row>
    <row r="38" spans="1:9" x14ac:dyDescent="0.25">
      <c r="B38" s="294" t="s">
        <v>447</v>
      </c>
    </row>
  </sheetData>
  <mergeCells count="13">
    <mergeCell ref="A34:B34"/>
    <mergeCell ref="E5:F5"/>
    <mergeCell ref="A32:B32"/>
    <mergeCell ref="A33:B33"/>
    <mergeCell ref="G1:H1"/>
    <mergeCell ref="G2:H2"/>
    <mergeCell ref="A3:H3"/>
    <mergeCell ref="A4:A6"/>
    <mergeCell ref="B4:B6"/>
    <mergeCell ref="C4:C6"/>
    <mergeCell ref="D4:D6"/>
    <mergeCell ref="E4:H4"/>
    <mergeCell ref="G5:H5"/>
  </mergeCells>
  <printOptions horizontalCentered="1"/>
  <pageMargins left="0.45" right="0.34" top="0.74803149606299213" bottom="0.74803149606299213" header="0.31496062992125984" footer="0.31496062992125984"/>
  <pageSetup paperSize="9" scale="42" fitToHeight="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P46"/>
  <sheetViews>
    <sheetView zoomScaleNormal="100" workbookViewId="0">
      <selection activeCell="A5" sqref="A5"/>
    </sheetView>
  </sheetViews>
  <sheetFormatPr defaultColWidth="9.140625" defaultRowHeight="15" x14ac:dyDescent="0.25"/>
  <cols>
    <col min="1" max="1" width="9" style="120" customWidth="1"/>
    <col min="2" max="2" width="11" style="120" customWidth="1"/>
    <col min="3" max="3" width="13.85546875" style="120" customWidth="1"/>
    <col min="4" max="4" width="7.140625" style="120" customWidth="1"/>
    <col min="5" max="5" width="17.28515625" style="120" customWidth="1"/>
    <col min="6" max="6" width="14.7109375" style="120" customWidth="1"/>
    <col min="7" max="7" width="18.28515625" style="120" customWidth="1"/>
    <col min="8" max="8" width="29.28515625" style="120" customWidth="1"/>
    <col min="9" max="9" width="16.140625" style="120" customWidth="1"/>
    <col min="10" max="10" width="17.42578125" style="120" bestFit="1" customWidth="1"/>
    <col min="11" max="11" width="9.7109375" style="120" customWidth="1"/>
    <col min="12" max="12" width="13.85546875" style="120" customWidth="1"/>
    <col min="13" max="13" width="11.7109375" style="120" customWidth="1"/>
    <col min="14" max="14" width="10.85546875" style="120" customWidth="1"/>
    <col min="15" max="15" width="13.7109375" style="120" customWidth="1"/>
    <col min="16" max="16" width="20.140625" style="120" customWidth="1"/>
    <col min="17" max="17" width="11.7109375" style="120" customWidth="1"/>
    <col min="18" max="18" width="11.5703125" style="120" customWidth="1"/>
    <col min="19" max="19" width="19.140625" style="120" customWidth="1"/>
    <col min="20" max="20" width="8.85546875" style="120" customWidth="1"/>
    <col min="21" max="21" width="11.85546875" style="120" customWidth="1"/>
    <col min="22" max="22" width="18.28515625" style="120" customWidth="1"/>
    <col min="23" max="42" width="9.140625" style="119"/>
    <col min="43" max="16384" width="9.140625" style="120"/>
  </cols>
  <sheetData>
    <row r="1" spans="1:42" s="96" customFormat="1" ht="12.75" x14ac:dyDescent="0.25">
      <c r="A1" s="95"/>
      <c r="B1" s="95"/>
      <c r="C1" s="95"/>
      <c r="D1" s="95"/>
      <c r="V1" s="97" t="s">
        <v>268</v>
      </c>
    </row>
    <row r="2" spans="1:42" s="96" customFormat="1" ht="12.75" customHeight="1" x14ac:dyDescent="0.25">
      <c r="V2" s="97" t="s">
        <v>312</v>
      </c>
    </row>
    <row r="3" spans="1:42" s="118" customFormat="1" ht="15" customHeight="1" x14ac:dyDescent="0.25">
      <c r="A3" s="309" t="s">
        <v>313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</row>
    <row r="4" spans="1:42" s="118" customFormat="1" x14ac:dyDescent="0.25">
      <c r="A4" s="312" t="s">
        <v>314</v>
      </c>
      <c r="B4" s="312"/>
      <c r="C4" s="312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</row>
    <row r="5" spans="1:42" ht="51" x14ac:dyDescent="0.25">
      <c r="A5" s="30" t="s">
        <v>2</v>
      </c>
      <c r="B5" s="30" t="s">
        <v>273</v>
      </c>
      <c r="C5" s="30" t="s">
        <v>274</v>
      </c>
      <c r="D5" s="30" t="s">
        <v>275</v>
      </c>
      <c r="E5" s="30" t="s">
        <v>276</v>
      </c>
      <c r="F5" s="30" t="s">
        <v>277</v>
      </c>
      <c r="G5" s="30" t="s">
        <v>278</v>
      </c>
      <c r="H5" s="30" t="s">
        <v>279</v>
      </c>
      <c r="I5" s="30" t="s">
        <v>280</v>
      </c>
      <c r="J5" s="30" t="s">
        <v>281</v>
      </c>
      <c r="K5" s="30" t="s">
        <v>282</v>
      </c>
      <c r="L5" s="30" t="s">
        <v>283</v>
      </c>
      <c r="M5" s="30" t="s">
        <v>284</v>
      </c>
      <c r="N5" s="30" t="s">
        <v>285</v>
      </c>
      <c r="O5" s="30" t="s">
        <v>286</v>
      </c>
      <c r="P5" s="30" t="s">
        <v>287</v>
      </c>
      <c r="Q5" s="30" t="s">
        <v>288</v>
      </c>
      <c r="R5" s="30" t="s">
        <v>289</v>
      </c>
      <c r="S5" s="30" t="s">
        <v>290</v>
      </c>
      <c r="T5" s="30" t="s">
        <v>291</v>
      </c>
      <c r="U5" s="30" t="s">
        <v>292</v>
      </c>
      <c r="V5" s="30" t="s">
        <v>293</v>
      </c>
    </row>
    <row r="6" spans="1:42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</row>
    <row r="7" spans="1:42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</row>
    <row r="8" spans="1:42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121"/>
      <c r="X8" s="121"/>
      <c r="Y8" s="121"/>
      <c r="Z8" s="121"/>
      <c r="AA8" s="121"/>
    </row>
    <row r="9" spans="1:42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121"/>
      <c r="X9" s="121"/>
      <c r="Y9" s="121"/>
      <c r="Z9" s="121"/>
      <c r="AA9" s="121"/>
    </row>
    <row r="10" spans="1:42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</row>
    <row r="11" spans="1:42" x14ac:dyDescent="0.25">
      <c r="A11" s="30" t="s">
        <v>218</v>
      </c>
      <c r="B11" s="30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</row>
    <row r="12" spans="1:42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</row>
    <row r="13" spans="1:42" x14ac:dyDescent="0.25">
      <c r="A13" s="312" t="s">
        <v>315</v>
      </c>
      <c r="B13" s="312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</row>
    <row r="14" spans="1:42" ht="51" x14ac:dyDescent="0.25">
      <c r="A14" s="30" t="s">
        <v>272</v>
      </c>
      <c r="B14" s="30" t="s">
        <v>273</v>
      </c>
      <c r="C14" s="30" t="s">
        <v>274</v>
      </c>
      <c r="D14" s="30" t="s">
        <v>275</v>
      </c>
      <c r="E14" s="30" t="s">
        <v>276</v>
      </c>
      <c r="F14" s="30" t="s">
        <v>277</v>
      </c>
      <c r="G14" s="30" t="s">
        <v>278</v>
      </c>
      <c r="H14" s="30" t="s">
        <v>279</v>
      </c>
      <c r="I14" s="30" t="s">
        <v>280</v>
      </c>
      <c r="J14" s="30" t="s">
        <v>281</v>
      </c>
      <c r="K14" s="30" t="s">
        <v>282</v>
      </c>
      <c r="L14" s="30" t="s">
        <v>283</v>
      </c>
      <c r="M14" s="30" t="s">
        <v>284</v>
      </c>
      <c r="N14" s="30" t="s">
        <v>285</v>
      </c>
      <c r="O14" s="30" t="s">
        <v>286</v>
      </c>
      <c r="P14" s="30" t="s">
        <v>287</v>
      </c>
      <c r="Q14" s="30" t="s">
        <v>288</v>
      </c>
      <c r="R14" s="30" t="s">
        <v>289</v>
      </c>
      <c r="S14" s="30" t="s">
        <v>290</v>
      </c>
      <c r="T14" s="30" t="s">
        <v>291</v>
      </c>
      <c r="U14" s="30" t="s">
        <v>292</v>
      </c>
      <c r="V14" s="30" t="s">
        <v>293</v>
      </c>
    </row>
    <row r="15" spans="1:42" s="125" customFormat="1" ht="12.75" x14ac:dyDescent="0.25">
      <c r="A15" s="30"/>
      <c r="B15" s="123"/>
      <c r="C15" s="123"/>
      <c r="D15" s="123"/>
      <c r="E15" s="30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</row>
    <row r="16" spans="1:42" s="125" customFormat="1" ht="12.75" x14ac:dyDescent="0.25">
      <c r="A16" s="30"/>
      <c r="B16" s="123"/>
      <c r="C16" s="123"/>
      <c r="D16" s="123"/>
      <c r="E16" s="30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</row>
    <row r="17" spans="1:42" s="58" customFormat="1" ht="12.75" x14ac:dyDescent="0.25">
      <c r="A17" s="30"/>
      <c r="B17" s="123"/>
      <c r="C17" s="123"/>
      <c r="D17" s="123"/>
      <c r="E17" s="30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93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</row>
    <row r="18" spans="1:42" s="58" customFormat="1" ht="12.75" x14ac:dyDescent="0.25">
      <c r="A18" s="30"/>
      <c r="B18" s="123"/>
      <c r="C18" s="123"/>
      <c r="D18" s="123"/>
      <c r="E18" s="30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93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</row>
    <row r="19" spans="1:42" s="58" customFormat="1" ht="12.75" x14ac:dyDescent="0.25">
      <c r="A19" s="30"/>
      <c r="B19" s="123"/>
      <c r="C19" s="123"/>
      <c r="D19" s="123"/>
      <c r="E19" s="30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93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</row>
    <row r="20" spans="1:42" s="58" customFormat="1" ht="12.75" x14ac:dyDescent="0.25">
      <c r="A20" s="30"/>
      <c r="B20" s="123"/>
      <c r="C20" s="123"/>
      <c r="D20" s="123"/>
      <c r="E20" s="30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93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</row>
    <row r="21" spans="1:42" s="58" customFormat="1" ht="12.75" x14ac:dyDescent="0.25">
      <c r="A21" s="30"/>
      <c r="B21" s="123"/>
      <c r="C21" s="123"/>
      <c r="D21" s="123"/>
      <c r="E21" s="30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93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</row>
    <row r="22" spans="1:42" s="58" customFormat="1" ht="12.75" x14ac:dyDescent="0.25">
      <c r="A22" s="30"/>
      <c r="B22" s="123"/>
      <c r="C22" s="123"/>
      <c r="D22" s="123"/>
      <c r="E22" s="30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93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</row>
    <row r="23" spans="1:42" s="128" customFormat="1" x14ac:dyDescent="0.2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126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</row>
    <row r="24" spans="1:42" s="128" customFormat="1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126"/>
      <c r="M24" s="30"/>
      <c r="N24" s="30"/>
      <c r="O24" s="30"/>
      <c r="P24" s="30"/>
      <c r="Q24" s="30"/>
      <c r="R24" s="126"/>
      <c r="S24" s="30"/>
      <c r="T24" s="30"/>
      <c r="U24" s="30"/>
      <c r="V24" s="30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</row>
    <row r="25" spans="1:42" s="128" customForma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126"/>
      <c r="M25" s="30"/>
      <c r="N25" s="30"/>
      <c r="O25" s="30"/>
      <c r="P25" s="30"/>
      <c r="Q25" s="30"/>
      <c r="R25" s="126"/>
      <c r="S25" s="30"/>
      <c r="T25" s="30"/>
      <c r="U25" s="30"/>
      <c r="V25" s="30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</row>
    <row r="26" spans="1:42" x14ac:dyDescent="0.25">
      <c r="A26" s="30" t="s">
        <v>218</v>
      </c>
      <c r="B26" s="30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31"/>
      <c r="T26" s="31"/>
      <c r="U26" s="31"/>
      <c r="V26" s="31"/>
    </row>
    <row r="27" spans="1:42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spans="1:42" x14ac:dyDescent="0.25">
      <c r="A28" s="312" t="s">
        <v>316</v>
      </c>
      <c r="B28" s="312"/>
      <c r="C28" s="312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42" ht="59.25" customHeight="1" x14ac:dyDescent="0.25">
      <c r="A29" s="30" t="s">
        <v>272</v>
      </c>
      <c r="B29" s="30" t="s">
        <v>273</v>
      </c>
      <c r="C29" s="30" t="s">
        <v>274</v>
      </c>
      <c r="D29" s="30" t="s">
        <v>275</v>
      </c>
      <c r="E29" s="30" t="s">
        <v>276</v>
      </c>
      <c r="F29" s="30" t="s">
        <v>277</v>
      </c>
      <c r="G29" s="30" t="s">
        <v>278</v>
      </c>
      <c r="H29" s="30" t="s">
        <v>279</v>
      </c>
      <c r="I29" s="30" t="s">
        <v>280</v>
      </c>
      <c r="J29" s="30" t="s">
        <v>281</v>
      </c>
      <c r="K29" s="30" t="s">
        <v>282</v>
      </c>
      <c r="L29" s="30" t="s">
        <v>283</v>
      </c>
      <c r="M29" s="30" t="s">
        <v>284</v>
      </c>
      <c r="N29" s="30" t="s">
        <v>285</v>
      </c>
      <c r="O29" s="30" t="s">
        <v>286</v>
      </c>
      <c r="P29" s="30" t="s">
        <v>287</v>
      </c>
      <c r="Q29" s="30" t="s">
        <v>288</v>
      </c>
      <c r="R29" s="30" t="s">
        <v>289</v>
      </c>
      <c r="S29" s="30" t="s">
        <v>290</v>
      </c>
      <c r="T29" s="30" t="s">
        <v>291</v>
      </c>
      <c r="U29" s="30" t="s">
        <v>292</v>
      </c>
      <c r="V29" s="30" t="s">
        <v>293</v>
      </c>
    </row>
    <row r="30" spans="1:42" s="58" customFormat="1" ht="12.75" x14ac:dyDescent="0.25">
      <c r="A30" s="129"/>
      <c r="B30" s="123"/>
      <c r="C30" s="123"/>
      <c r="D30" s="123"/>
      <c r="E30" s="30"/>
      <c r="F30" s="130"/>
      <c r="G30" s="123"/>
      <c r="H30" s="123"/>
      <c r="I30" s="123"/>
      <c r="J30" s="130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93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</row>
    <row r="31" spans="1:42" s="58" customFormat="1" ht="12.75" x14ac:dyDescent="0.25">
      <c r="A31" s="129"/>
      <c r="B31" s="123"/>
      <c r="C31" s="123"/>
      <c r="D31" s="123"/>
      <c r="E31" s="30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93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</row>
    <row r="32" spans="1:42" s="58" customFormat="1" ht="12.75" x14ac:dyDescent="0.25">
      <c r="A32" s="129"/>
      <c r="B32" s="123"/>
      <c r="C32" s="123"/>
      <c r="D32" s="123"/>
      <c r="E32" s="30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93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</row>
    <row r="33" spans="1:42" s="58" customFormat="1" ht="12.75" x14ac:dyDescent="0.25">
      <c r="A33" s="129"/>
      <c r="B33" s="123"/>
      <c r="C33" s="123"/>
      <c r="D33" s="123"/>
      <c r="E33" s="30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93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</row>
    <row r="34" spans="1:42" s="58" customFormat="1" ht="12.75" x14ac:dyDescent="0.25">
      <c r="A34" s="129"/>
      <c r="B34" s="123"/>
      <c r="C34" s="123"/>
      <c r="D34" s="123"/>
      <c r="E34" s="30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93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</row>
    <row r="35" spans="1:42" s="58" customFormat="1" ht="12.75" x14ac:dyDescent="0.25">
      <c r="A35" s="129"/>
      <c r="B35" s="123"/>
      <c r="C35" s="123"/>
      <c r="D35" s="123"/>
      <c r="E35" s="30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93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</row>
    <row r="36" spans="1:42" s="128" customFormat="1" x14ac:dyDescent="0.25">
      <c r="A36" s="1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126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</row>
    <row r="37" spans="1:42" s="128" customFormat="1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126"/>
      <c r="M37" s="30"/>
      <c r="N37" s="30"/>
      <c r="O37" s="30"/>
      <c r="P37" s="30"/>
      <c r="Q37" s="30"/>
      <c r="R37" s="126"/>
      <c r="S37" s="30"/>
      <c r="T37" s="30"/>
      <c r="U37" s="30"/>
      <c r="V37" s="30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</row>
    <row r="38" spans="1:42" s="128" customFormat="1" x14ac:dyDescent="0.25">
      <c r="A38" s="131" t="s">
        <v>218</v>
      </c>
      <c r="B38" s="131"/>
      <c r="C38" s="122"/>
      <c r="D38" s="122"/>
      <c r="E38" s="122"/>
      <c r="F38" s="122"/>
      <c r="G38" s="122"/>
      <c r="H38" s="122"/>
      <c r="I38" s="122"/>
      <c r="J38" s="122"/>
      <c r="K38" s="122"/>
      <c r="L38" s="13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33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</row>
    <row r="39" spans="1:42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134"/>
      <c r="X39" s="134"/>
      <c r="Y39" s="134"/>
      <c r="Z39" s="134"/>
      <c r="AA39" s="134"/>
      <c r="AB39" s="135"/>
    </row>
    <row r="40" spans="1:42" x14ac:dyDescent="0.25">
      <c r="A40" s="312" t="s">
        <v>317</v>
      </c>
      <c r="B40" s="312"/>
      <c r="C40" s="312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121"/>
      <c r="X40" s="121"/>
      <c r="Y40" s="121"/>
      <c r="Z40" s="121"/>
      <c r="AA40" s="121"/>
    </row>
    <row r="41" spans="1:42" ht="51" x14ac:dyDescent="0.25">
      <c r="A41" s="30" t="s">
        <v>2</v>
      </c>
      <c r="B41" s="30" t="s">
        <v>273</v>
      </c>
      <c r="C41" s="30" t="s">
        <v>274</v>
      </c>
      <c r="D41" s="30" t="s">
        <v>275</v>
      </c>
      <c r="E41" s="30" t="s">
        <v>276</v>
      </c>
      <c r="F41" s="30" t="s">
        <v>277</v>
      </c>
      <c r="G41" s="30" t="s">
        <v>278</v>
      </c>
      <c r="H41" s="30" t="s">
        <v>279</v>
      </c>
      <c r="I41" s="30" t="s">
        <v>280</v>
      </c>
      <c r="J41" s="30" t="s">
        <v>281</v>
      </c>
      <c r="K41" s="30" t="s">
        <v>282</v>
      </c>
      <c r="L41" s="30" t="s">
        <v>283</v>
      </c>
      <c r="M41" s="30" t="s">
        <v>284</v>
      </c>
      <c r="N41" s="30" t="s">
        <v>285</v>
      </c>
      <c r="O41" s="30" t="s">
        <v>286</v>
      </c>
      <c r="P41" s="30" t="s">
        <v>287</v>
      </c>
      <c r="Q41" s="30" t="s">
        <v>288</v>
      </c>
      <c r="R41" s="30" t="s">
        <v>289</v>
      </c>
      <c r="S41" s="30" t="s">
        <v>290</v>
      </c>
      <c r="T41" s="30" t="s">
        <v>291</v>
      </c>
      <c r="U41" s="30" t="s">
        <v>292</v>
      </c>
      <c r="V41" s="30" t="s">
        <v>293</v>
      </c>
    </row>
    <row r="42" spans="1:42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</row>
    <row r="43" spans="1:42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</row>
    <row r="44" spans="1:42" x14ac:dyDescent="0.25">
      <c r="A44" s="136"/>
      <c r="B44" s="136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</row>
    <row r="45" spans="1:42" x14ac:dyDescent="0.25">
      <c r="A45" s="136" t="s">
        <v>218</v>
      </c>
      <c r="B45" s="136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</row>
    <row r="46" spans="1:42" x14ac:dyDescent="0.25">
      <c r="A46" s="311" t="s">
        <v>311</v>
      </c>
      <c r="B46" s="311"/>
      <c r="C46" s="30">
        <f>B45-(B11-B38+B26)</f>
        <v>0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</row>
  </sheetData>
  <mergeCells count="6">
    <mergeCell ref="A46:B46"/>
    <mergeCell ref="A3:V3"/>
    <mergeCell ref="A4:C4"/>
    <mergeCell ref="A13:B13"/>
    <mergeCell ref="A28:C28"/>
    <mergeCell ref="A40:C40"/>
  </mergeCells>
  <conditionalFormatting sqref="AY3:AY4">
    <cfRule type="duplicateValues" dxfId="19" priority="16"/>
  </conditionalFormatting>
  <conditionalFormatting sqref="I24">
    <cfRule type="duplicateValues" dxfId="18" priority="12"/>
  </conditionalFormatting>
  <conditionalFormatting sqref="I24">
    <cfRule type="duplicateValues" dxfId="17" priority="11"/>
  </conditionalFormatting>
  <conditionalFormatting sqref="I24">
    <cfRule type="duplicateValues" dxfId="16" priority="10"/>
  </conditionalFormatting>
  <conditionalFormatting sqref="I23">
    <cfRule type="duplicateValues" dxfId="15" priority="13"/>
  </conditionalFormatting>
  <conditionalFormatting sqref="I23">
    <cfRule type="duplicateValues" dxfId="14" priority="14"/>
  </conditionalFormatting>
  <conditionalFormatting sqref="V23">
    <cfRule type="duplicateValues" dxfId="13" priority="15"/>
  </conditionalFormatting>
  <conditionalFormatting sqref="I25">
    <cfRule type="duplicateValues" dxfId="12" priority="7"/>
  </conditionalFormatting>
  <conditionalFormatting sqref="I25">
    <cfRule type="duplicateValues" dxfId="11" priority="8"/>
  </conditionalFormatting>
  <conditionalFormatting sqref="I25">
    <cfRule type="duplicateValues" dxfId="10" priority="9"/>
  </conditionalFormatting>
  <conditionalFormatting sqref="I38">
    <cfRule type="duplicateValues" dxfId="9" priority="17"/>
  </conditionalFormatting>
  <conditionalFormatting sqref="V38">
    <cfRule type="duplicateValues" dxfId="8" priority="18"/>
  </conditionalFormatting>
  <conditionalFormatting sqref="I37">
    <cfRule type="duplicateValues" dxfId="7" priority="3"/>
  </conditionalFormatting>
  <conditionalFormatting sqref="I37">
    <cfRule type="duplicateValues" dxfId="6" priority="2"/>
  </conditionalFormatting>
  <conditionalFormatting sqref="I37">
    <cfRule type="duplicateValues" dxfId="5" priority="1"/>
  </conditionalFormatting>
  <conditionalFormatting sqref="I36">
    <cfRule type="duplicateValues" dxfId="4" priority="4"/>
  </conditionalFormatting>
  <conditionalFormatting sqref="I36">
    <cfRule type="duplicateValues" dxfId="3" priority="5"/>
  </conditionalFormatting>
  <conditionalFormatting sqref="V36">
    <cfRule type="duplicateValues" dxfId="2" priority="6"/>
  </conditionalFormatting>
  <conditionalFormatting sqref="I15:I16">
    <cfRule type="duplicateValues" dxfId="1" priority="19"/>
  </conditionalFormatting>
  <conditionalFormatting sqref="V15:V16">
    <cfRule type="duplicateValues" dxfId="0" priority="20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6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32"/>
  <sheetViews>
    <sheetView zoomScaleNormal="100" workbookViewId="0">
      <selection activeCell="G7" sqref="G7"/>
    </sheetView>
  </sheetViews>
  <sheetFormatPr defaultRowHeight="15" x14ac:dyDescent="0.25"/>
  <cols>
    <col min="1" max="1" width="6.85546875" customWidth="1"/>
    <col min="2" max="2" width="30.5703125" customWidth="1"/>
    <col min="3" max="3" width="22.140625" customWidth="1"/>
    <col min="4" max="4" width="26.7109375" customWidth="1"/>
  </cols>
  <sheetData>
    <row r="1" spans="1:4" ht="66" customHeight="1" x14ac:dyDescent="0.25">
      <c r="A1" s="314" t="s">
        <v>456</v>
      </c>
      <c r="B1" s="314"/>
      <c r="C1" s="314"/>
      <c r="D1" s="314"/>
    </row>
    <row r="2" spans="1:4" x14ac:dyDescent="0.25">
      <c r="D2" s="138" t="s">
        <v>318</v>
      </c>
    </row>
    <row r="3" spans="1:4" x14ac:dyDescent="0.25">
      <c r="A3" s="315" t="s">
        <v>319</v>
      </c>
      <c r="B3" s="315"/>
      <c r="C3" s="315"/>
      <c r="D3" s="315"/>
    </row>
    <row r="4" spans="1:4" x14ac:dyDescent="0.25">
      <c r="A4" s="316" t="s">
        <v>320</v>
      </c>
      <c r="B4" s="316"/>
      <c r="C4" s="316"/>
      <c r="D4" s="316"/>
    </row>
    <row r="5" spans="1:4" x14ac:dyDescent="0.25">
      <c r="A5" s="139"/>
      <c r="B5" s="140"/>
      <c r="C5" s="141"/>
      <c r="D5" s="142"/>
    </row>
    <row r="6" spans="1:4" x14ac:dyDescent="0.25">
      <c r="A6" s="143" t="s">
        <v>321</v>
      </c>
      <c r="B6" s="142"/>
      <c r="C6" s="142"/>
      <c r="D6" s="144"/>
    </row>
    <row r="7" spans="1:4" ht="30" x14ac:dyDescent="0.25">
      <c r="A7" s="145" t="s">
        <v>2</v>
      </c>
      <c r="B7" s="145" t="s">
        <v>322</v>
      </c>
      <c r="C7" s="145" t="s">
        <v>323</v>
      </c>
      <c r="D7" s="146" t="s">
        <v>324</v>
      </c>
    </row>
    <row r="8" spans="1:4" x14ac:dyDescent="0.25">
      <c r="A8" s="145">
        <v>1</v>
      </c>
      <c r="B8" s="145">
        <v>2</v>
      </c>
      <c r="C8" s="145">
        <v>3</v>
      </c>
      <c r="D8" s="146">
        <v>5</v>
      </c>
    </row>
    <row r="9" spans="1:4" x14ac:dyDescent="0.25">
      <c r="A9" s="147" t="s">
        <v>66</v>
      </c>
      <c r="B9" s="148" t="s">
        <v>325</v>
      </c>
      <c r="C9" s="149"/>
      <c r="D9" s="150" t="s">
        <v>326</v>
      </c>
    </row>
    <row r="10" spans="1:4" ht="30" x14ac:dyDescent="0.25">
      <c r="A10" s="147" t="s">
        <v>75</v>
      </c>
      <c r="B10" s="148" t="s">
        <v>327</v>
      </c>
      <c r="C10" s="149"/>
      <c r="D10" s="150" t="s">
        <v>328</v>
      </c>
    </row>
    <row r="11" spans="1:4" x14ac:dyDescent="0.25">
      <c r="A11" s="147" t="s">
        <v>95</v>
      </c>
      <c r="B11" s="148" t="s">
        <v>329</v>
      </c>
      <c r="C11" s="151"/>
      <c r="D11" s="150" t="s">
        <v>330</v>
      </c>
    </row>
    <row r="12" spans="1:4" x14ac:dyDescent="0.25">
      <c r="A12" s="147" t="s">
        <v>331</v>
      </c>
      <c r="B12" s="148" t="s">
        <v>332</v>
      </c>
      <c r="C12" s="151"/>
      <c r="D12" s="150" t="s">
        <v>333</v>
      </c>
    </row>
    <row r="13" spans="1:4" x14ac:dyDescent="0.25">
      <c r="A13" s="147" t="s">
        <v>334</v>
      </c>
      <c r="B13" s="148" t="s">
        <v>335</v>
      </c>
      <c r="C13" s="151"/>
      <c r="D13" s="150" t="s">
        <v>336</v>
      </c>
    </row>
    <row r="14" spans="1:4" x14ac:dyDescent="0.25">
      <c r="A14" s="147" t="s">
        <v>337</v>
      </c>
      <c r="B14" s="152" t="s">
        <v>338</v>
      </c>
      <c r="C14" s="151"/>
      <c r="D14" s="153" t="s">
        <v>339</v>
      </c>
    </row>
    <row r="15" spans="1:4" x14ac:dyDescent="0.25">
      <c r="A15" s="154" t="s">
        <v>340</v>
      </c>
      <c r="B15" s="155" t="s">
        <v>341</v>
      </c>
      <c r="C15" s="156"/>
      <c r="D15" s="150" t="s">
        <v>342</v>
      </c>
    </row>
    <row r="16" spans="1:4" s="157" customFormat="1" x14ac:dyDescent="0.25">
      <c r="A16" s="147" t="s">
        <v>343</v>
      </c>
      <c r="B16" s="148" t="s">
        <v>344</v>
      </c>
      <c r="C16" s="151"/>
      <c r="D16" s="148"/>
    </row>
    <row r="17" spans="1:6" x14ac:dyDescent="0.25">
      <c r="A17" s="158" t="s">
        <v>30</v>
      </c>
      <c r="B17" s="159" t="s">
        <v>345</v>
      </c>
      <c r="C17" s="160"/>
      <c r="D17" s="158"/>
    </row>
    <row r="18" spans="1:6" x14ac:dyDescent="0.25">
      <c r="A18" s="158" t="s">
        <v>40</v>
      </c>
      <c r="B18" s="161" t="s">
        <v>346</v>
      </c>
      <c r="C18" s="160"/>
      <c r="D18" s="158"/>
    </row>
    <row r="19" spans="1:6" x14ac:dyDescent="0.25">
      <c r="A19" s="158" t="s">
        <v>41</v>
      </c>
      <c r="B19" s="162" t="s">
        <v>347</v>
      </c>
      <c r="C19" s="160"/>
      <c r="D19" s="158"/>
    </row>
    <row r="20" spans="1:6" x14ac:dyDescent="0.25">
      <c r="A20" s="158" t="s">
        <v>42</v>
      </c>
      <c r="B20" s="161" t="s">
        <v>348</v>
      </c>
      <c r="C20" s="160"/>
      <c r="D20" s="158"/>
    </row>
    <row r="21" spans="1:6" x14ac:dyDescent="0.25">
      <c r="A21" s="158" t="s">
        <v>50</v>
      </c>
      <c r="B21" s="161" t="s">
        <v>349</v>
      </c>
      <c r="C21" s="160"/>
      <c r="D21" s="158"/>
    </row>
    <row r="22" spans="1:6" x14ac:dyDescent="0.25">
      <c r="A22" s="158" t="s">
        <v>199</v>
      </c>
      <c r="B22" s="161" t="s">
        <v>350</v>
      </c>
      <c r="C22" s="160"/>
      <c r="D22" s="158"/>
    </row>
    <row r="23" spans="1:6" ht="24.75" customHeight="1" x14ac:dyDescent="0.25">
      <c r="A23" s="163"/>
      <c r="B23" s="164"/>
      <c r="C23" s="164"/>
      <c r="D23" s="164"/>
    </row>
    <row r="24" spans="1:6" ht="15.75" customHeight="1" x14ac:dyDescent="0.25">
      <c r="A24" s="163"/>
      <c r="B24" s="36" t="s">
        <v>351</v>
      </c>
      <c r="C24" s="165"/>
      <c r="D24" s="166" t="s">
        <v>352</v>
      </c>
      <c r="E24" s="166"/>
    </row>
    <row r="25" spans="1:6" x14ac:dyDescent="0.25">
      <c r="A25" s="163"/>
      <c r="B25" s="28"/>
      <c r="C25" s="167" t="s">
        <v>353</v>
      </c>
      <c r="D25" s="168"/>
      <c r="E25" s="28"/>
      <c r="F25" s="28"/>
    </row>
    <row r="26" spans="1:6" x14ac:dyDescent="0.25">
      <c r="A26" s="163"/>
      <c r="B26" s="164"/>
      <c r="C26" s="164"/>
      <c r="D26" s="164"/>
    </row>
    <row r="27" spans="1:6" x14ac:dyDescent="0.25">
      <c r="A27" s="163"/>
      <c r="B27" s="317" t="s">
        <v>354</v>
      </c>
      <c r="C27" s="317"/>
      <c r="D27" s="317"/>
    </row>
    <row r="28" spans="1:6" x14ac:dyDescent="0.25">
      <c r="A28" s="163"/>
      <c r="B28" s="164"/>
      <c r="C28" s="164"/>
      <c r="D28" s="164"/>
    </row>
    <row r="29" spans="1:6" x14ac:dyDescent="0.25">
      <c r="A29" s="163"/>
      <c r="B29" s="318" t="s">
        <v>355</v>
      </c>
      <c r="C29" s="318"/>
      <c r="D29" s="318"/>
    </row>
    <row r="30" spans="1:6" x14ac:dyDescent="0.25">
      <c r="A30" s="163"/>
      <c r="B30" s="318" t="s">
        <v>356</v>
      </c>
      <c r="C30" s="318"/>
      <c r="D30" s="318"/>
    </row>
    <row r="31" spans="1:6" ht="32.25" customHeight="1" x14ac:dyDescent="0.25">
      <c r="A31" s="163"/>
      <c r="B31" s="313" t="s">
        <v>357</v>
      </c>
      <c r="C31" s="313"/>
      <c r="D31" s="313"/>
    </row>
    <row r="32" spans="1:6" x14ac:dyDescent="0.25">
      <c r="A32" s="163"/>
      <c r="B32" s="164"/>
      <c r="C32" s="164"/>
      <c r="D32" s="164"/>
    </row>
  </sheetData>
  <mergeCells count="7">
    <mergeCell ref="B31:D31"/>
    <mergeCell ref="A1:D1"/>
    <mergeCell ref="A3:D3"/>
    <mergeCell ref="A4:D4"/>
    <mergeCell ref="B27:D27"/>
    <mergeCell ref="B29:D29"/>
    <mergeCell ref="B30:D3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28"/>
  <sheetViews>
    <sheetView zoomScaleNormal="100" workbookViewId="0">
      <selection activeCell="A5" sqref="A5:A6"/>
    </sheetView>
  </sheetViews>
  <sheetFormatPr defaultColWidth="30.7109375" defaultRowHeight="12.75" x14ac:dyDescent="0.2"/>
  <cols>
    <col min="1" max="1" width="6.28515625" style="169" customWidth="1"/>
    <col min="2" max="2" width="31.7109375" style="169" customWidth="1"/>
    <col min="3" max="3" width="9.42578125" style="170" customWidth="1"/>
    <col min="4" max="4" width="12.140625" style="170" customWidth="1"/>
    <col min="5" max="5" width="14.85546875" style="170" customWidth="1"/>
    <col min="6" max="6" width="16" style="170" customWidth="1"/>
    <col min="7" max="7" width="13" style="170" customWidth="1"/>
    <col min="8" max="8" width="15.7109375" style="170" customWidth="1"/>
    <col min="9" max="9" width="11.28515625" style="170" customWidth="1"/>
    <col min="10" max="10" width="10.140625" style="170" customWidth="1"/>
    <col min="11" max="11" width="11.5703125" style="170" customWidth="1"/>
    <col min="12" max="12" width="11" style="170" customWidth="1"/>
    <col min="13" max="13" width="11.140625" style="170" customWidth="1"/>
    <col min="14" max="14" width="14.5703125" style="170" bestFit="1" customWidth="1"/>
    <col min="15" max="15" width="14.28515625" style="170" customWidth="1"/>
    <col min="16" max="16" width="11.85546875" style="170" customWidth="1"/>
    <col min="17" max="24" width="9.140625" style="170" customWidth="1"/>
    <col min="25" max="253" width="9.140625" style="169" customWidth="1"/>
    <col min="254" max="254" width="5.140625" style="169" customWidth="1"/>
    <col min="255" max="16384" width="30.7109375" style="169"/>
  </cols>
  <sheetData>
    <row r="1" spans="1:24" x14ac:dyDescent="0.2">
      <c r="H1" s="171" t="s">
        <v>318</v>
      </c>
    </row>
    <row r="2" spans="1:24" s="87" customFormat="1" x14ac:dyDescent="0.25">
      <c r="A2" s="172"/>
      <c r="B2" s="329" t="s">
        <v>358</v>
      </c>
      <c r="C2" s="329"/>
      <c r="D2" s="329"/>
      <c r="E2" s="329"/>
      <c r="F2" s="329"/>
      <c r="G2" s="329"/>
      <c r="H2" s="329"/>
      <c r="O2" s="173"/>
      <c r="P2" s="173"/>
      <c r="Q2" s="173"/>
      <c r="R2" s="173"/>
      <c r="S2" s="173"/>
      <c r="T2" s="173"/>
      <c r="U2" s="173"/>
      <c r="V2" s="173"/>
      <c r="W2" s="173"/>
      <c r="X2" s="173"/>
    </row>
    <row r="3" spans="1:24" s="87" customFormat="1" x14ac:dyDescent="0.25">
      <c r="A3" s="172"/>
      <c r="B3" s="329" t="s">
        <v>325</v>
      </c>
      <c r="C3" s="329"/>
      <c r="D3" s="329"/>
      <c r="E3" s="329"/>
      <c r="F3" s="329"/>
      <c r="G3" s="329"/>
      <c r="H3" s="329"/>
      <c r="O3" s="173"/>
      <c r="P3" s="173"/>
      <c r="Q3" s="173"/>
      <c r="R3" s="173"/>
      <c r="S3" s="173"/>
      <c r="T3" s="173"/>
      <c r="U3" s="173"/>
      <c r="V3" s="173"/>
      <c r="W3" s="173"/>
      <c r="X3" s="173"/>
    </row>
    <row r="4" spans="1:24" s="87" customFormat="1" ht="13.5" x14ac:dyDescent="0.25">
      <c r="A4" s="172"/>
      <c r="B4" s="172"/>
      <c r="C4" s="173"/>
      <c r="D4" s="173"/>
      <c r="E4" s="173"/>
      <c r="F4" s="173"/>
      <c r="G4" s="327" t="s">
        <v>359</v>
      </c>
      <c r="H4" s="327"/>
      <c r="I4" s="173"/>
      <c r="J4" s="173"/>
      <c r="K4" s="173"/>
      <c r="L4" s="173"/>
      <c r="M4" s="173"/>
      <c r="N4" s="173"/>
      <c r="O4" s="174"/>
      <c r="P4" s="173"/>
      <c r="Q4" s="173"/>
      <c r="R4" s="173"/>
      <c r="S4" s="173"/>
      <c r="T4" s="173"/>
      <c r="U4" s="173"/>
      <c r="V4" s="173"/>
      <c r="W4" s="173"/>
      <c r="X4" s="173"/>
    </row>
    <row r="5" spans="1:24" s="176" customFormat="1" x14ac:dyDescent="0.25">
      <c r="A5" s="330" t="s">
        <v>272</v>
      </c>
      <c r="B5" s="330" t="s">
        <v>360</v>
      </c>
      <c r="C5" s="330" t="s">
        <v>361</v>
      </c>
      <c r="D5" s="330" t="s">
        <v>362</v>
      </c>
      <c r="E5" s="330" t="s">
        <v>363</v>
      </c>
      <c r="F5" s="330" t="s">
        <v>364</v>
      </c>
      <c r="G5" s="330" t="s">
        <v>365</v>
      </c>
      <c r="H5" s="330"/>
      <c r="I5" s="175"/>
      <c r="J5" s="175"/>
      <c r="K5" s="175"/>
      <c r="L5" s="175"/>
      <c r="M5" s="175"/>
      <c r="N5" s="175"/>
      <c r="O5" s="175"/>
      <c r="P5" s="175"/>
    </row>
    <row r="6" spans="1:24" s="176" customFormat="1" ht="25.5" x14ac:dyDescent="0.25">
      <c r="A6" s="330"/>
      <c r="B6" s="330"/>
      <c r="C6" s="330"/>
      <c r="D6" s="330"/>
      <c r="E6" s="330"/>
      <c r="F6" s="330"/>
      <c r="G6" s="177" t="s">
        <v>366</v>
      </c>
      <c r="H6" s="177" t="s">
        <v>367</v>
      </c>
      <c r="I6" s="175"/>
      <c r="J6" s="175"/>
      <c r="K6" s="175"/>
      <c r="L6" s="175"/>
      <c r="M6" s="175"/>
      <c r="N6" s="175"/>
      <c r="O6" s="175"/>
      <c r="P6" s="175"/>
    </row>
    <row r="7" spans="1:24" s="176" customFormat="1" x14ac:dyDescent="0.25">
      <c r="A7" s="178">
        <v>1</v>
      </c>
      <c r="B7" s="178">
        <v>2</v>
      </c>
      <c r="C7" s="178">
        <v>3</v>
      </c>
      <c r="D7" s="178">
        <v>4</v>
      </c>
      <c r="E7" s="178">
        <v>5</v>
      </c>
      <c r="F7" s="178">
        <v>6</v>
      </c>
      <c r="G7" s="178">
        <v>7</v>
      </c>
      <c r="H7" s="178">
        <v>8</v>
      </c>
      <c r="I7" s="175"/>
      <c r="J7" s="175"/>
      <c r="K7" s="175"/>
      <c r="L7" s="175"/>
      <c r="M7" s="175"/>
      <c r="N7" s="175"/>
      <c r="O7" s="175"/>
      <c r="P7" s="175"/>
    </row>
    <row r="8" spans="1:24" s="183" customFormat="1" ht="25.5" x14ac:dyDescent="0.25">
      <c r="A8" s="179"/>
      <c r="B8" s="180" t="s">
        <v>368</v>
      </c>
      <c r="C8" s="326"/>
      <c r="D8" s="326"/>
      <c r="E8" s="326"/>
      <c r="F8" s="326"/>
      <c r="G8" s="181"/>
      <c r="H8" s="181"/>
      <c r="I8" s="182"/>
      <c r="J8" s="182"/>
      <c r="K8" s="182"/>
      <c r="L8" s="182"/>
      <c r="M8" s="182"/>
      <c r="N8" s="182"/>
      <c r="O8" s="182"/>
      <c r="P8" s="182"/>
    </row>
    <row r="9" spans="1:24" s="188" customFormat="1" x14ac:dyDescent="0.25">
      <c r="A9" s="177">
        <v>1</v>
      </c>
      <c r="B9" s="184" t="s">
        <v>369</v>
      </c>
      <c r="C9" s="184"/>
      <c r="D9" s="177"/>
      <c r="E9" s="185"/>
      <c r="F9" s="186"/>
      <c r="G9" s="185">
        <f>E9*F9</f>
        <v>0</v>
      </c>
      <c r="H9" s="185">
        <f>G9*55*12</f>
        <v>0</v>
      </c>
      <c r="I9" s="187"/>
      <c r="J9" s="187"/>
      <c r="K9" s="187"/>
      <c r="L9" s="187"/>
      <c r="M9" s="187"/>
      <c r="N9" s="187"/>
      <c r="O9" s="187"/>
      <c r="P9" s="187"/>
    </row>
    <row r="10" spans="1:24" s="188" customFormat="1" x14ac:dyDescent="0.25">
      <c r="A10" s="177">
        <v>2</v>
      </c>
      <c r="B10" s="184" t="s">
        <v>370</v>
      </c>
      <c r="C10" s="184"/>
      <c r="D10" s="177"/>
      <c r="E10" s="189"/>
      <c r="F10" s="189"/>
      <c r="G10" s="189"/>
      <c r="H10" s="185">
        <f>H9*0.344</f>
        <v>0</v>
      </c>
      <c r="I10" s="187"/>
      <c r="J10" s="187"/>
      <c r="K10" s="187"/>
      <c r="L10" s="187"/>
      <c r="M10" s="187"/>
      <c r="N10" s="187"/>
      <c r="O10" s="187"/>
      <c r="P10" s="187"/>
    </row>
    <row r="11" spans="1:24" s="188" customFormat="1" x14ac:dyDescent="0.25">
      <c r="A11" s="177">
        <v>3</v>
      </c>
      <c r="B11" s="184"/>
      <c r="C11" s="184"/>
      <c r="D11" s="177"/>
      <c r="E11" s="189"/>
      <c r="F11" s="189"/>
      <c r="G11" s="189"/>
      <c r="H11" s="189"/>
      <c r="I11" s="187"/>
      <c r="J11" s="187"/>
      <c r="K11" s="187"/>
      <c r="L11" s="187"/>
      <c r="M11" s="187"/>
      <c r="N11" s="187"/>
      <c r="O11" s="187"/>
      <c r="P11" s="187"/>
    </row>
    <row r="12" spans="1:24" s="188" customFormat="1" x14ac:dyDescent="0.25">
      <c r="A12" s="177">
        <v>4</v>
      </c>
      <c r="B12" s="184"/>
      <c r="C12" s="184"/>
      <c r="D12" s="177"/>
      <c r="E12" s="189"/>
      <c r="F12" s="189"/>
      <c r="G12" s="189"/>
      <c r="H12" s="189"/>
      <c r="I12" s="187"/>
      <c r="J12" s="190"/>
      <c r="K12" s="187"/>
      <c r="L12" s="187"/>
      <c r="M12" s="187"/>
      <c r="N12" s="187"/>
      <c r="O12" s="187"/>
      <c r="P12" s="187"/>
    </row>
    <row r="13" spans="1:24" s="188" customFormat="1" x14ac:dyDescent="0.25">
      <c r="A13" s="177"/>
      <c r="B13" s="191" t="s">
        <v>218</v>
      </c>
      <c r="C13" s="184"/>
      <c r="D13" s="177"/>
      <c r="E13" s="189"/>
      <c r="F13" s="189"/>
      <c r="G13" s="189"/>
      <c r="H13" s="185">
        <f>SUM(H9:H12)</f>
        <v>0</v>
      </c>
      <c r="I13" s="187"/>
      <c r="J13" s="192"/>
      <c r="K13" s="187"/>
      <c r="L13" s="187"/>
      <c r="M13" s="187"/>
      <c r="N13" s="187"/>
      <c r="O13" s="187"/>
      <c r="P13" s="187"/>
    </row>
    <row r="14" spans="1:24" s="87" customFormat="1" ht="13.5" x14ac:dyDescent="0.25">
      <c r="A14" s="172"/>
      <c r="B14" s="172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4"/>
      <c r="P14" s="173"/>
      <c r="Q14" s="173"/>
      <c r="R14" s="173"/>
      <c r="S14" s="173"/>
      <c r="T14" s="173"/>
      <c r="U14" s="173"/>
      <c r="V14" s="173"/>
      <c r="W14" s="173"/>
      <c r="X14" s="173"/>
    </row>
    <row r="15" spans="1:24" s="193" customFormat="1" ht="13.5" x14ac:dyDescent="0.25">
      <c r="B15" s="194"/>
      <c r="C15" s="195"/>
      <c r="D15" s="195"/>
      <c r="E15" s="327" t="s">
        <v>359</v>
      </c>
      <c r="F15" s="327"/>
      <c r="G15" s="196"/>
      <c r="H15" s="196"/>
      <c r="I15" s="195"/>
      <c r="J15" s="328"/>
      <c r="K15" s="328"/>
      <c r="L15" s="195"/>
      <c r="M15" s="328"/>
      <c r="N15" s="328"/>
    </row>
    <row r="16" spans="1:24" s="49" customFormat="1" ht="25.5" x14ac:dyDescent="0.2">
      <c r="A16" s="103" t="s">
        <v>57</v>
      </c>
      <c r="B16" s="103" t="str">
        <f>B5</f>
        <v>Численно-квалификационный состав бригады</v>
      </c>
      <c r="C16" s="321" t="s">
        <v>371</v>
      </c>
      <c r="D16" s="321"/>
      <c r="E16" s="103" t="s">
        <v>372</v>
      </c>
      <c r="F16" s="103" t="s">
        <v>373</v>
      </c>
      <c r="G16" s="325"/>
      <c r="H16" s="325"/>
      <c r="I16" s="325"/>
      <c r="J16" s="325"/>
      <c r="K16" s="197"/>
      <c r="L16" s="197"/>
      <c r="M16" s="197"/>
      <c r="N16" s="105"/>
      <c r="O16" s="105"/>
      <c r="P16" s="170"/>
    </row>
    <row r="17" spans="1:24" s="49" customFormat="1" x14ac:dyDescent="0.2">
      <c r="A17" s="103">
        <v>1</v>
      </c>
      <c r="B17" s="103">
        <v>2</v>
      </c>
      <c r="C17" s="321">
        <v>3</v>
      </c>
      <c r="D17" s="321"/>
      <c r="E17" s="103">
        <v>4</v>
      </c>
      <c r="F17" s="103">
        <v>5</v>
      </c>
      <c r="G17" s="325"/>
      <c r="H17" s="325"/>
      <c r="I17" s="105"/>
      <c r="J17" s="105"/>
      <c r="K17" s="105"/>
      <c r="L17" s="105"/>
      <c r="M17" s="105"/>
      <c r="N17" s="105"/>
      <c r="O17" s="105"/>
      <c r="P17" s="170"/>
    </row>
    <row r="18" spans="1:24" s="87" customFormat="1" x14ac:dyDescent="0.2">
      <c r="A18" s="80">
        <v>1</v>
      </c>
      <c r="B18" s="198"/>
      <c r="C18" s="321"/>
      <c r="D18" s="321"/>
      <c r="E18" s="199"/>
      <c r="F18" s="200"/>
      <c r="G18" s="322"/>
      <c r="H18" s="322"/>
      <c r="I18" s="201"/>
      <c r="J18" s="202"/>
      <c r="K18" s="202"/>
      <c r="L18" s="202"/>
      <c r="M18" s="202"/>
      <c r="N18" s="202"/>
      <c r="O18" s="203"/>
      <c r="P18" s="170"/>
      <c r="Q18" s="173"/>
      <c r="R18" s="173"/>
      <c r="S18" s="173"/>
      <c r="T18" s="173"/>
      <c r="U18" s="173"/>
      <c r="V18" s="173"/>
      <c r="W18" s="173"/>
      <c r="X18" s="173"/>
    </row>
    <row r="19" spans="1:24" s="87" customFormat="1" x14ac:dyDescent="0.2">
      <c r="A19" s="80">
        <v>2</v>
      </c>
      <c r="B19" s="65"/>
      <c r="C19" s="321"/>
      <c r="D19" s="321"/>
      <c r="E19" s="199"/>
      <c r="F19" s="204"/>
      <c r="G19" s="322"/>
      <c r="H19" s="322"/>
      <c r="I19" s="202"/>
      <c r="J19" s="202"/>
      <c r="K19" s="202"/>
      <c r="L19" s="202"/>
      <c r="M19" s="202"/>
      <c r="N19" s="202"/>
      <c r="O19" s="203"/>
      <c r="P19" s="170"/>
      <c r="Q19" s="173"/>
      <c r="R19" s="173"/>
      <c r="S19" s="173"/>
      <c r="T19" s="173"/>
      <c r="U19" s="173"/>
      <c r="V19" s="173"/>
      <c r="W19" s="173"/>
      <c r="X19" s="173"/>
    </row>
    <row r="20" spans="1:24" s="87" customFormat="1" x14ac:dyDescent="0.2">
      <c r="A20" s="80">
        <v>3</v>
      </c>
      <c r="B20" s="65"/>
      <c r="C20" s="321"/>
      <c r="D20" s="321"/>
      <c r="E20" s="199"/>
      <c r="F20" s="204"/>
      <c r="G20" s="322"/>
      <c r="H20" s="322"/>
      <c r="I20" s="202"/>
      <c r="J20" s="202"/>
      <c r="K20" s="202"/>
      <c r="L20" s="202"/>
      <c r="M20" s="202"/>
      <c r="N20" s="202"/>
      <c r="O20" s="203"/>
      <c r="P20" s="170"/>
      <c r="Q20" s="173"/>
      <c r="R20" s="173"/>
      <c r="S20" s="173"/>
      <c r="T20" s="173"/>
      <c r="U20" s="173"/>
      <c r="V20" s="173"/>
      <c r="W20" s="173"/>
      <c r="X20" s="173"/>
    </row>
    <row r="21" spans="1:24" s="87" customFormat="1" x14ac:dyDescent="0.2">
      <c r="A21" s="80">
        <v>4</v>
      </c>
      <c r="B21" s="65"/>
      <c r="C21" s="321"/>
      <c r="D21" s="321"/>
      <c r="E21" s="199"/>
      <c r="F21" s="204"/>
      <c r="G21" s="322"/>
      <c r="H21" s="322"/>
      <c r="I21" s="202"/>
      <c r="J21" s="202"/>
      <c r="K21" s="202"/>
      <c r="L21" s="202"/>
      <c r="M21" s="202"/>
      <c r="N21" s="202"/>
      <c r="O21" s="203"/>
      <c r="P21" s="173"/>
      <c r="Q21" s="173"/>
      <c r="R21" s="173"/>
      <c r="S21" s="173"/>
      <c r="T21" s="173"/>
      <c r="U21" s="173"/>
      <c r="V21" s="173"/>
      <c r="W21" s="173"/>
      <c r="X21" s="173"/>
    </row>
    <row r="22" spans="1:24" s="208" customFormat="1" x14ac:dyDescent="0.2">
      <c r="A22" s="323" t="s">
        <v>374</v>
      </c>
      <c r="B22" s="323"/>
      <c r="C22" s="321"/>
      <c r="D22" s="321"/>
      <c r="E22" s="199"/>
      <c r="F22" s="205"/>
      <c r="G22" s="324"/>
      <c r="H22" s="324"/>
      <c r="I22" s="206"/>
      <c r="J22" s="206"/>
      <c r="K22" s="206"/>
      <c r="L22" s="206"/>
      <c r="M22" s="206"/>
      <c r="N22" s="206"/>
      <c r="O22" s="206"/>
      <c r="P22" s="207"/>
      <c r="Q22" s="207"/>
      <c r="R22" s="207"/>
      <c r="S22" s="207"/>
      <c r="T22" s="207"/>
      <c r="U22" s="207"/>
      <c r="V22" s="207"/>
      <c r="W22" s="207"/>
      <c r="X22" s="207"/>
    </row>
    <row r="25" spans="1:24" x14ac:dyDescent="0.2">
      <c r="B25" s="36" t="s">
        <v>351</v>
      </c>
      <c r="C25" s="165"/>
      <c r="D25" s="209"/>
      <c r="E25" s="166" t="s">
        <v>352</v>
      </c>
    </row>
    <row r="26" spans="1:24" x14ac:dyDescent="0.2">
      <c r="B26" s="28"/>
      <c r="C26" s="319" t="s">
        <v>353</v>
      </c>
      <c r="D26" s="319"/>
    </row>
    <row r="28" spans="1:24" x14ac:dyDescent="0.2">
      <c r="A28" s="320"/>
      <c r="B28" s="320"/>
      <c r="C28" s="320"/>
      <c r="D28" s="320"/>
      <c r="E28" s="320"/>
      <c r="F28" s="320"/>
      <c r="G28" s="320"/>
      <c r="H28" s="320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</row>
  </sheetData>
  <mergeCells count="32">
    <mergeCell ref="B2:H2"/>
    <mergeCell ref="B3:H3"/>
    <mergeCell ref="G4:H4"/>
    <mergeCell ref="A5:A6"/>
    <mergeCell ref="B5:B6"/>
    <mergeCell ref="C5:C6"/>
    <mergeCell ref="D5:D6"/>
    <mergeCell ref="E5:E6"/>
    <mergeCell ref="F5:F6"/>
    <mergeCell ref="G5:H5"/>
    <mergeCell ref="C8:F8"/>
    <mergeCell ref="E15:F15"/>
    <mergeCell ref="J15:K15"/>
    <mergeCell ref="M15:N15"/>
    <mergeCell ref="C16:D16"/>
    <mergeCell ref="G16:H16"/>
    <mergeCell ref="I16:J16"/>
    <mergeCell ref="C17:D17"/>
    <mergeCell ref="G17:H17"/>
    <mergeCell ref="C18:D18"/>
    <mergeCell ref="G18:H18"/>
    <mergeCell ref="C19:D19"/>
    <mergeCell ref="G19:H19"/>
    <mergeCell ref="C26:D26"/>
    <mergeCell ref="A28:H28"/>
    <mergeCell ref="C20:D20"/>
    <mergeCell ref="G20:H20"/>
    <mergeCell ref="C21:D21"/>
    <mergeCell ref="G21:H21"/>
    <mergeCell ref="A22:B22"/>
    <mergeCell ref="C22:D22"/>
    <mergeCell ref="G22:H2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36"/>
  <sheetViews>
    <sheetView zoomScaleNormal="100" workbookViewId="0">
      <selection activeCell="A5" sqref="A5"/>
    </sheetView>
  </sheetViews>
  <sheetFormatPr defaultRowHeight="12.75" x14ac:dyDescent="0.25"/>
  <cols>
    <col min="1" max="1" width="6.140625" style="210" customWidth="1"/>
    <col min="2" max="2" width="42.28515625" style="210" customWidth="1"/>
    <col min="3" max="3" width="9.140625" style="210"/>
    <col min="4" max="4" width="11.5703125" style="210" customWidth="1"/>
    <col min="5" max="5" width="13.7109375" style="210" customWidth="1"/>
    <col min="6" max="6" width="15.42578125" style="210" customWidth="1"/>
    <col min="7" max="256" width="9.140625" style="210"/>
    <col min="257" max="257" width="4.5703125" style="210" customWidth="1"/>
    <col min="258" max="258" width="42.28515625" style="210" customWidth="1"/>
    <col min="259" max="259" width="9.140625" style="210"/>
    <col min="260" max="260" width="11.5703125" style="210" customWidth="1"/>
    <col min="261" max="261" width="12.85546875" style="210" customWidth="1"/>
    <col min="262" max="262" width="15.42578125" style="210" customWidth="1"/>
    <col min="263" max="512" width="9.140625" style="210"/>
    <col min="513" max="513" width="4.5703125" style="210" customWidth="1"/>
    <col min="514" max="514" width="42.28515625" style="210" customWidth="1"/>
    <col min="515" max="515" width="9.140625" style="210"/>
    <col min="516" max="516" width="11.5703125" style="210" customWidth="1"/>
    <col min="517" max="517" width="12.85546875" style="210" customWidth="1"/>
    <col min="518" max="518" width="15.42578125" style="210" customWidth="1"/>
    <col min="519" max="768" width="9.140625" style="210"/>
    <col min="769" max="769" width="4.5703125" style="210" customWidth="1"/>
    <col min="770" max="770" width="42.28515625" style="210" customWidth="1"/>
    <col min="771" max="771" width="9.140625" style="210"/>
    <col min="772" max="772" width="11.5703125" style="210" customWidth="1"/>
    <col min="773" max="773" width="12.85546875" style="210" customWidth="1"/>
    <col min="774" max="774" width="15.42578125" style="210" customWidth="1"/>
    <col min="775" max="1024" width="9.140625" style="210"/>
    <col min="1025" max="1025" width="4.5703125" style="210" customWidth="1"/>
    <col min="1026" max="1026" width="42.28515625" style="210" customWidth="1"/>
    <col min="1027" max="1027" width="9.140625" style="210"/>
    <col min="1028" max="1028" width="11.5703125" style="210" customWidth="1"/>
    <col min="1029" max="1029" width="12.85546875" style="210" customWidth="1"/>
    <col min="1030" max="1030" width="15.42578125" style="210" customWidth="1"/>
    <col min="1031" max="1280" width="9.140625" style="210"/>
    <col min="1281" max="1281" width="4.5703125" style="210" customWidth="1"/>
    <col min="1282" max="1282" width="42.28515625" style="210" customWidth="1"/>
    <col min="1283" max="1283" width="9.140625" style="210"/>
    <col min="1284" max="1284" width="11.5703125" style="210" customWidth="1"/>
    <col min="1285" max="1285" width="12.85546875" style="210" customWidth="1"/>
    <col min="1286" max="1286" width="15.42578125" style="210" customWidth="1"/>
    <col min="1287" max="1536" width="9.140625" style="210"/>
    <col min="1537" max="1537" width="4.5703125" style="210" customWidth="1"/>
    <col min="1538" max="1538" width="42.28515625" style="210" customWidth="1"/>
    <col min="1539" max="1539" width="9.140625" style="210"/>
    <col min="1540" max="1540" width="11.5703125" style="210" customWidth="1"/>
    <col min="1541" max="1541" width="12.85546875" style="210" customWidth="1"/>
    <col min="1542" max="1542" width="15.42578125" style="210" customWidth="1"/>
    <col min="1543" max="1792" width="9.140625" style="210"/>
    <col min="1793" max="1793" width="4.5703125" style="210" customWidth="1"/>
    <col min="1794" max="1794" width="42.28515625" style="210" customWidth="1"/>
    <col min="1795" max="1795" width="9.140625" style="210"/>
    <col min="1796" max="1796" width="11.5703125" style="210" customWidth="1"/>
    <col min="1797" max="1797" width="12.85546875" style="210" customWidth="1"/>
    <col min="1798" max="1798" width="15.42578125" style="210" customWidth="1"/>
    <col min="1799" max="2048" width="9.140625" style="210"/>
    <col min="2049" max="2049" width="4.5703125" style="210" customWidth="1"/>
    <col min="2050" max="2050" width="42.28515625" style="210" customWidth="1"/>
    <col min="2051" max="2051" width="9.140625" style="210"/>
    <col min="2052" max="2052" width="11.5703125" style="210" customWidth="1"/>
    <col min="2053" max="2053" width="12.85546875" style="210" customWidth="1"/>
    <col min="2054" max="2054" width="15.42578125" style="210" customWidth="1"/>
    <col min="2055" max="2304" width="9.140625" style="210"/>
    <col min="2305" max="2305" width="4.5703125" style="210" customWidth="1"/>
    <col min="2306" max="2306" width="42.28515625" style="210" customWidth="1"/>
    <col min="2307" max="2307" width="9.140625" style="210"/>
    <col min="2308" max="2308" width="11.5703125" style="210" customWidth="1"/>
    <col min="2309" max="2309" width="12.85546875" style="210" customWidth="1"/>
    <col min="2310" max="2310" width="15.42578125" style="210" customWidth="1"/>
    <col min="2311" max="2560" width="9.140625" style="210"/>
    <col min="2561" max="2561" width="4.5703125" style="210" customWidth="1"/>
    <col min="2562" max="2562" width="42.28515625" style="210" customWidth="1"/>
    <col min="2563" max="2563" width="9.140625" style="210"/>
    <col min="2564" max="2564" width="11.5703125" style="210" customWidth="1"/>
    <col min="2565" max="2565" width="12.85546875" style="210" customWidth="1"/>
    <col min="2566" max="2566" width="15.42578125" style="210" customWidth="1"/>
    <col min="2567" max="2816" width="9.140625" style="210"/>
    <col min="2817" max="2817" width="4.5703125" style="210" customWidth="1"/>
    <col min="2818" max="2818" width="42.28515625" style="210" customWidth="1"/>
    <col min="2819" max="2819" width="9.140625" style="210"/>
    <col min="2820" max="2820" width="11.5703125" style="210" customWidth="1"/>
    <col min="2821" max="2821" width="12.85546875" style="210" customWidth="1"/>
    <col min="2822" max="2822" width="15.42578125" style="210" customWidth="1"/>
    <col min="2823" max="3072" width="9.140625" style="210"/>
    <col min="3073" max="3073" width="4.5703125" style="210" customWidth="1"/>
    <col min="3074" max="3074" width="42.28515625" style="210" customWidth="1"/>
    <col min="3075" max="3075" width="9.140625" style="210"/>
    <col min="3076" max="3076" width="11.5703125" style="210" customWidth="1"/>
    <col min="3077" max="3077" width="12.85546875" style="210" customWidth="1"/>
    <col min="3078" max="3078" width="15.42578125" style="210" customWidth="1"/>
    <col min="3079" max="3328" width="9.140625" style="210"/>
    <col min="3329" max="3329" width="4.5703125" style="210" customWidth="1"/>
    <col min="3330" max="3330" width="42.28515625" style="210" customWidth="1"/>
    <col min="3331" max="3331" width="9.140625" style="210"/>
    <col min="3332" max="3332" width="11.5703125" style="210" customWidth="1"/>
    <col min="3333" max="3333" width="12.85546875" style="210" customWidth="1"/>
    <col min="3334" max="3334" width="15.42578125" style="210" customWidth="1"/>
    <col min="3335" max="3584" width="9.140625" style="210"/>
    <col min="3585" max="3585" width="4.5703125" style="210" customWidth="1"/>
    <col min="3586" max="3586" width="42.28515625" style="210" customWidth="1"/>
    <col min="3587" max="3587" width="9.140625" style="210"/>
    <col min="3588" max="3588" width="11.5703125" style="210" customWidth="1"/>
    <col min="3589" max="3589" width="12.85546875" style="210" customWidth="1"/>
    <col min="3590" max="3590" width="15.42578125" style="210" customWidth="1"/>
    <col min="3591" max="3840" width="9.140625" style="210"/>
    <col min="3841" max="3841" width="4.5703125" style="210" customWidth="1"/>
    <col min="3842" max="3842" width="42.28515625" style="210" customWidth="1"/>
    <col min="3843" max="3843" width="9.140625" style="210"/>
    <col min="3844" max="3844" width="11.5703125" style="210" customWidth="1"/>
    <col min="3845" max="3845" width="12.85546875" style="210" customWidth="1"/>
    <col min="3846" max="3846" width="15.42578125" style="210" customWidth="1"/>
    <col min="3847" max="4096" width="9.140625" style="210"/>
    <col min="4097" max="4097" width="4.5703125" style="210" customWidth="1"/>
    <col min="4098" max="4098" width="42.28515625" style="210" customWidth="1"/>
    <col min="4099" max="4099" width="9.140625" style="210"/>
    <col min="4100" max="4100" width="11.5703125" style="210" customWidth="1"/>
    <col min="4101" max="4101" width="12.85546875" style="210" customWidth="1"/>
    <col min="4102" max="4102" width="15.42578125" style="210" customWidth="1"/>
    <col min="4103" max="4352" width="9.140625" style="210"/>
    <col min="4353" max="4353" width="4.5703125" style="210" customWidth="1"/>
    <col min="4354" max="4354" width="42.28515625" style="210" customWidth="1"/>
    <col min="4355" max="4355" width="9.140625" style="210"/>
    <col min="4356" max="4356" width="11.5703125" style="210" customWidth="1"/>
    <col min="4357" max="4357" width="12.85546875" style="210" customWidth="1"/>
    <col min="4358" max="4358" width="15.42578125" style="210" customWidth="1"/>
    <col min="4359" max="4608" width="9.140625" style="210"/>
    <col min="4609" max="4609" width="4.5703125" style="210" customWidth="1"/>
    <col min="4610" max="4610" width="42.28515625" style="210" customWidth="1"/>
    <col min="4611" max="4611" width="9.140625" style="210"/>
    <col min="4612" max="4612" width="11.5703125" style="210" customWidth="1"/>
    <col min="4613" max="4613" width="12.85546875" style="210" customWidth="1"/>
    <col min="4614" max="4614" width="15.42578125" style="210" customWidth="1"/>
    <col min="4615" max="4864" width="9.140625" style="210"/>
    <col min="4865" max="4865" width="4.5703125" style="210" customWidth="1"/>
    <col min="4866" max="4866" width="42.28515625" style="210" customWidth="1"/>
    <col min="4867" max="4867" width="9.140625" style="210"/>
    <col min="4868" max="4868" width="11.5703125" style="210" customWidth="1"/>
    <col min="4869" max="4869" width="12.85546875" style="210" customWidth="1"/>
    <col min="4870" max="4870" width="15.42578125" style="210" customWidth="1"/>
    <col min="4871" max="5120" width="9.140625" style="210"/>
    <col min="5121" max="5121" width="4.5703125" style="210" customWidth="1"/>
    <col min="5122" max="5122" width="42.28515625" style="210" customWidth="1"/>
    <col min="5123" max="5123" width="9.140625" style="210"/>
    <col min="5124" max="5124" width="11.5703125" style="210" customWidth="1"/>
    <col min="5125" max="5125" width="12.85546875" style="210" customWidth="1"/>
    <col min="5126" max="5126" width="15.42578125" style="210" customWidth="1"/>
    <col min="5127" max="5376" width="9.140625" style="210"/>
    <col min="5377" max="5377" width="4.5703125" style="210" customWidth="1"/>
    <col min="5378" max="5378" width="42.28515625" style="210" customWidth="1"/>
    <col min="5379" max="5379" width="9.140625" style="210"/>
    <col min="5380" max="5380" width="11.5703125" style="210" customWidth="1"/>
    <col min="5381" max="5381" width="12.85546875" style="210" customWidth="1"/>
    <col min="5382" max="5382" width="15.42578125" style="210" customWidth="1"/>
    <col min="5383" max="5632" width="9.140625" style="210"/>
    <col min="5633" max="5633" width="4.5703125" style="210" customWidth="1"/>
    <col min="5634" max="5634" width="42.28515625" style="210" customWidth="1"/>
    <col min="5635" max="5635" width="9.140625" style="210"/>
    <col min="5636" max="5636" width="11.5703125" style="210" customWidth="1"/>
    <col min="5637" max="5637" width="12.85546875" style="210" customWidth="1"/>
    <col min="5638" max="5638" width="15.42578125" style="210" customWidth="1"/>
    <col min="5639" max="5888" width="9.140625" style="210"/>
    <col min="5889" max="5889" width="4.5703125" style="210" customWidth="1"/>
    <col min="5890" max="5890" width="42.28515625" style="210" customWidth="1"/>
    <col min="5891" max="5891" width="9.140625" style="210"/>
    <col min="5892" max="5892" width="11.5703125" style="210" customWidth="1"/>
    <col min="5893" max="5893" width="12.85546875" style="210" customWidth="1"/>
    <col min="5894" max="5894" width="15.42578125" style="210" customWidth="1"/>
    <col min="5895" max="6144" width="9.140625" style="210"/>
    <col min="6145" max="6145" width="4.5703125" style="210" customWidth="1"/>
    <col min="6146" max="6146" width="42.28515625" style="210" customWidth="1"/>
    <col min="6147" max="6147" width="9.140625" style="210"/>
    <col min="6148" max="6148" width="11.5703125" style="210" customWidth="1"/>
    <col min="6149" max="6149" width="12.85546875" style="210" customWidth="1"/>
    <col min="6150" max="6150" width="15.42578125" style="210" customWidth="1"/>
    <col min="6151" max="6400" width="9.140625" style="210"/>
    <col min="6401" max="6401" width="4.5703125" style="210" customWidth="1"/>
    <col min="6402" max="6402" width="42.28515625" style="210" customWidth="1"/>
    <col min="6403" max="6403" width="9.140625" style="210"/>
    <col min="6404" max="6404" width="11.5703125" style="210" customWidth="1"/>
    <col min="6405" max="6405" width="12.85546875" style="210" customWidth="1"/>
    <col min="6406" max="6406" width="15.42578125" style="210" customWidth="1"/>
    <col min="6407" max="6656" width="9.140625" style="210"/>
    <col min="6657" max="6657" width="4.5703125" style="210" customWidth="1"/>
    <col min="6658" max="6658" width="42.28515625" style="210" customWidth="1"/>
    <col min="6659" max="6659" width="9.140625" style="210"/>
    <col min="6660" max="6660" width="11.5703125" style="210" customWidth="1"/>
    <col min="6661" max="6661" width="12.85546875" style="210" customWidth="1"/>
    <col min="6662" max="6662" width="15.42578125" style="210" customWidth="1"/>
    <col min="6663" max="6912" width="9.140625" style="210"/>
    <col min="6913" max="6913" width="4.5703125" style="210" customWidth="1"/>
    <col min="6914" max="6914" width="42.28515625" style="210" customWidth="1"/>
    <col min="6915" max="6915" width="9.140625" style="210"/>
    <col min="6916" max="6916" width="11.5703125" style="210" customWidth="1"/>
    <col min="6917" max="6917" width="12.85546875" style="210" customWidth="1"/>
    <col min="6918" max="6918" width="15.42578125" style="210" customWidth="1"/>
    <col min="6919" max="7168" width="9.140625" style="210"/>
    <col min="7169" max="7169" width="4.5703125" style="210" customWidth="1"/>
    <col min="7170" max="7170" width="42.28515625" style="210" customWidth="1"/>
    <col min="7171" max="7171" width="9.140625" style="210"/>
    <col min="7172" max="7172" width="11.5703125" style="210" customWidth="1"/>
    <col min="7173" max="7173" width="12.85546875" style="210" customWidth="1"/>
    <col min="7174" max="7174" width="15.42578125" style="210" customWidth="1"/>
    <col min="7175" max="7424" width="9.140625" style="210"/>
    <col min="7425" max="7425" width="4.5703125" style="210" customWidth="1"/>
    <col min="7426" max="7426" width="42.28515625" style="210" customWidth="1"/>
    <col min="7427" max="7427" width="9.140625" style="210"/>
    <col min="7428" max="7428" width="11.5703125" style="210" customWidth="1"/>
    <col min="7429" max="7429" width="12.85546875" style="210" customWidth="1"/>
    <col min="7430" max="7430" width="15.42578125" style="210" customWidth="1"/>
    <col min="7431" max="7680" width="9.140625" style="210"/>
    <col min="7681" max="7681" width="4.5703125" style="210" customWidth="1"/>
    <col min="7682" max="7682" width="42.28515625" style="210" customWidth="1"/>
    <col min="7683" max="7683" width="9.140625" style="210"/>
    <col min="7684" max="7684" width="11.5703125" style="210" customWidth="1"/>
    <col min="7685" max="7685" width="12.85546875" style="210" customWidth="1"/>
    <col min="7686" max="7686" width="15.42578125" style="210" customWidth="1"/>
    <col min="7687" max="7936" width="9.140625" style="210"/>
    <col min="7937" max="7937" width="4.5703125" style="210" customWidth="1"/>
    <col min="7938" max="7938" width="42.28515625" style="210" customWidth="1"/>
    <col min="7939" max="7939" width="9.140625" style="210"/>
    <col min="7940" max="7940" width="11.5703125" style="210" customWidth="1"/>
    <col min="7941" max="7941" width="12.85546875" style="210" customWidth="1"/>
    <col min="7942" max="7942" width="15.42578125" style="210" customWidth="1"/>
    <col min="7943" max="8192" width="9.140625" style="210"/>
    <col min="8193" max="8193" width="4.5703125" style="210" customWidth="1"/>
    <col min="8194" max="8194" width="42.28515625" style="210" customWidth="1"/>
    <col min="8195" max="8195" width="9.140625" style="210"/>
    <col min="8196" max="8196" width="11.5703125" style="210" customWidth="1"/>
    <col min="8197" max="8197" width="12.85546875" style="210" customWidth="1"/>
    <col min="8198" max="8198" width="15.42578125" style="210" customWidth="1"/>
    <col min="8199" max="8448" width="9.140625" style="210"/>
    <col min="8449" max="8449" width="4.5703125" style="210" customWidth="1"/>
    <col min="8450" max="8450" width="42.28515625" style="210" customWidth="1"/>
    <col min="8451" max="8451" width="9.140625" style="210"/>
    <col min="8452" max="8452" width="11.5703125" style="210" customWidth="1"/>
    <col min="8453" max="8453" width="12.85546875" style="210" customWidth="1"/>
    <col min="8454" max="8454" width="15.42578125" style="210" customWidth="1"/>
    <col min="8455" max="8704" width="9.140625" style="210"/>
    <col min="8705" max="8705" width="4.5703125" style="210" customWidth="1"/>
    <col min="8706" max="8706" width="42.28515625" style="210" customWidth="1"/>
    <col min="8707" max="8707" width="9.140625" style="210"/>
    <col min="8708" max="8708" width="11.5703125" style="210" customWidth="1"/>
    <col min="8709" max="8709" width="12.85546875" style="210" customWidth="1"/>
    <col min="8710" max="8710" width="15.42578125" style="210" customWidth="1"/>
    <col min="8711" max="8960" width="9.140625" style="210"/>
    <col min="8961" max="8961" width="4.5703125" style="210" customWidth="1"/>
    <col min="8962" max="8962" width="42.28515625" style="210" customWidth="1"/>
    <col min="8963" max="8963" width="9.140625" style="210"/>
    <col min="8964" max="8964" width="11.5703125" style="210" customWidth="1"/>
    <col min="8965" max="8965" width="12.85546875" style="210" customWidth="1"/>
    <col min="8966" max="8966" width="15.42578125" style="210" customWidth="1"/>
    <col min="8967" max="9216" width="9.140625" style="210"/>
    <col min="9217" max="9217" width="4.5703125" style="210" customWidth="1"/>
    <col min="9218" max="9218" width="42.28515625" style="210" customWidth="1"/>
    <col min="9219" max="9219" width="9.140625" style="210"/>
    <col min="9220" max="9220" width="11.5703125" style="210" customWidth="1"/>
    <col min="9221" max="9221" width="12.85546875" style="210" customWidth="1"/>
    <col min="9222" max="9222" width="15.42578125" style="210" customWidth="1"/>
    <col min="9223" max="9472" width="9.140625" style="210"/>
    <col min="9473" max="9473" width="4.5703125" style="210" customWidth="1"/>
    <col min="9474" max="9474" width="42.28515625" style="210" customWidth="1"/>
    <col min="9475" max="9475" width="9.140625" style="210"/>
    <col min="9476" max="9476" width="11.5703125" style="210" customWidth="1"/>
    <col min="9477" max="9477" width="12.85546875" style="210" customWidth="1"/>
    <col min="9478" max="9478" width="15.42578125" style="210" customWidth="1"/>
    <col min="9479" max="9728" width="9.140625" style="210"/>
    <col min="9729" max="9729" width="4.5703125" style="210" customWidth="1"/>
    <col min="9730" max="9730" width="42.28515625" style="210" customWidth="1"/>
    <col min="9731" max="9731" width="9.140625" style="210"/>
    <col min="9732" max="9732" width="11.5703125" style="210" customWidth="1"/>
    <col min="9733" max="9733" width="12.85546875" style="210" customWidth="1"/>
    <col min="9734" max="9734" width="15.42578125" style="210" customWidth="1"/>
    <col min="9735" max="9984" width="9.140625" style="210"/>
    <col min="9985" max="9985" width="4.5703125" style="210" customWidth="1"/>
    <col min="9986" max="9986" width="42.28515625" style="210" customWidth="1"/>
    <col min="9987" max="9987" width="9.140625" style="210"/>
    <col min="9988" max="9988" width="11.5703125" style="210" customWidth="1"/>
    <col min="9989" max="9989" width="12.85546875" style="210" customWidth="1"/>
    <col min="9990" max="9990" width="15.42578125" style="210" customWidth="1"/>
    <col min="9991" max="10240" width="9.140625" style="210"/>
    <col min="10241" max="10241" width="4.5703125" style="210" customWidth="1"/>
    <col min="10242" max="10242" width="42.28515625" style="210" customWidth="1"/>
    <col min="10243" max="10243" width="9.140625" style="210"/>
    <col min="10244" max="10244" width="11.5703125" style="210" customWidth="1"/>
    <col min="10245" max="10245" width="12.85546875" style="210" customWidth="1"/>
    <col min="10246" max="10246" width="15.42578125" style="210" customWidth="1"/>
    <col min="10247" max="10496" width="9.140625" style="210"/>
    <col min="10497" max="10497" width="4.5703125" style="210" customWidth="1"/>
    <col min="10498" max="10498" width="42.28515625" style="210" customWidth="1"/>
    <col min="10499" max="10499" width="9.140625" style="210"/>
    <col min="10500" max="10500" width="11.5703125" style="210" customWidth="1"/>
    <col min="10501" max="10501" width="12.85546875" style="210" customWidth="1"/>
    <col min="10502" max="10502" width="15.42578125" style="210" customWidth="1"/>
    <col min="10503" max="10752" width="9.140625" style="210"/>
    <col min="10753" max="10753" width="4.5703125" style="210" customWidth="1"/>
    <col min="10754" max="10754" width="42.28515625" style="210" customWidth="1"/>
    <col min="10755" max="10755" width="9.140625" style="210"/>
    <col min="10756" max="10756" width="11.5703125" style="210" customWidth="1"/>
    <col min="10757" max="10757" width="12.85546875" style="210" customWidth="1"/>
    <col min="10758" max="10758" width="15.42578125" style="210" customWidth="1"/>
    <col min="10759" max="11008" width="9.140625" style="210"/>
    <col min="11009" max="11009" width="4.5703125" style="210" customWidth="1"/>
    <col min="11010" max="11010" width="42.28515625" style="210" customWidth="1"/>
    <col min="11011" max="11011" width="9.140625" style="210"/>
    <col min="11012" max="11012" width="11.5703125" style="210" customWidth="1"/>
    <col min="11013" max="11013" width="12.85546875" style="210" customWidth="1"/>
    <col min="11014" max="11014" width="15.42578125" style="210" customWidth="1"/>
    <col min="11015" max="11264" width="9.140625" style="210"/>
    <col min="11265" max="11265" width="4.5703125" style="210" customWidth="1"/>
    <col min="11266" max="11266" width="42.28515625" style="210" customWidth="1"/>
    <col min="11267" max="11267" width="9.140625" style="210"/>
    <col min="11268" max="11268" width="11.5703125" style="210" customWidth="1"/>
    <col min="11269" max="11269" width="12.85546875" style="210" customWidth="1"/>
    <col min="11270" max="11270" width="15.42578125" style="210" customWidth="1"/>
    <col min="11271" max="11520" width="9.140625" style="210"/>
    <col min="11521" max="11521" width="4.5703125" style="210" customWidth="1"/>
    <col min="11522" max="11522" width="42.28515625" style="210" customWidth="1"/>
    <col min="11523" max="11523" width="9.140625" style="210"/>
    <col min="11524" max="11524" width="11.5703125" style="210" customWidth="1"/>
    <col min="11525" max="11525" width="12.85546875" style="210" customWidth="1"/>
    <col min="11526" max="11526" width="15.42578125" style="210" customWidth="1"/>
    <col min="11527" max="11776" width="9.140625" style="210"/>
    <col min="11777" max="11777" width="4.5703125" style="210" customWidth="1"/>
    <col min="11778" max="11778" width="42.28515625" style="210" customWidth="1"/>
    <col min="11779" max="11779" width="9.140625" style="210"/>
    <col min="11780" max="11780" width="11.5703125" style="210" customWidth="1"/>
    <col min="11781" max="11781" width="12.85546875" style="210" customWidth="1"/>
    <col min="11782" max="11782" width="15.42578125" style="210" customWidth="1"/>
    <col min="11783" max="12032" width="9.140625" style="210"/>
    <col min="12033" max="12033" width="4.5703125" style="210" customWidth="1"/>
    <col min="12034" max="12034" width="42.28515625" style="210" customWidth="1"/>
    <col min="12035" max="12035" width="9.140625" style="210"/>
    <col min="12036" max="12036" width="11.5703125" style="210" customWidth="1"/>
    <col min="12037" max="12037" width="12.85546875" style="210" customWidth="1"/>
    <col min="12038" max="12038" width="15.42578125" style="210" customWidth="1"/>
    <col min="12039" max="12288" width="9.140625" style="210"/>
    <col min="12289" max="12289" width="4.5703125" style="210" customWidth="1"/>
    <col min="12290" max="12290" width="42.28515625" style="210" customWidth="1"/>
    <col min="12291" max="12291" width="9.140625" style="210"/>
    <col min="12292" max="12292" width="11.5703125" style="210" customWidth="1"/>
    <col min="12293" max="12293" width="12.85546875" style="210" customWidth="1"/>
    <col min="12294" max="12294" width="15.42578125" style="210" customWidth="1"/>
    <col min="12295" max="12544" width="9.140625" style="210"/>
    <col min="12545" max="12545" width="4.5703125" style="210" customWidth="1"/>
    <col min="12546" max="12546" width="42.28515625" style="210" customWidth="1"/>
    <col min="12547" max="12547" width="9.140625" style="210"/>
    <col min="12548" max="12548" width="11.5703125" style="210" customWidth="1"/>
    <col min="12549" max="12549" width="12.85546875" style="210" customWidth="1"/>
    <col min="12550" max="12550" width="15.42578125" style="210" customWidth="1"/>
    <col min="12551" max="12800" width="9.140625" style="210"/>
    <col min="12801" max="12801" width="4.5703125" style="210" customWidth="1"/>
    <col min="12802" max="12802" width="42.28515625" style="210" customWidth="1"/>
    <col min="12803" max="12803" width="9.140625" style="210"/>
    <col min="12804" max="12804" width="11.5703125" style="210" customWidth="1"/>
    <col min="12805" max="12805" width="12.85546875" style="210" customWidth="1"/>
    <col min="12806" max="12806" width="15.42578125" style="210" customWidth="1"/>
    <col min="12807" max="13056" width="9.140625" style="210"/>
    <col min="13057" max="13057" width="4.5703125" style="210" customWidth="1"/>
    <col min="13058" max="13058" width="42.28515625" style="210" customWidth="1"/>
    <col min="13059" max="13059" width="9.140625" style="210"/>
    <col min="13060" max="13060" width="11.5703125" style="210" customWidth="1"/>
    <col min="13061" max="13061" width="12.85546875" style="210" customWidth="1"/>
    <col min="13062" max="13062" width="15.42578125" style="210" customWidth="1"/>
    <col min="13063" max="13312" width="9.140625" style="210"/>
    <col min="13313" max="13313" width="4.5703125" style="210" customWidth="1"/>
    <col min="13314" max="13314" width="42.28515625" style="210" customWidth="1"/>
    <col min="13315" max="13315" width="9.140625" style="210"/>
    <col min="13316" max="13316" width="11.5703125" style="210" customWidth="1"/>
    <col min="13317" max="13317" width="12.85546875" style="210" customWidth="1"/>
    <col min="13318" max="13318" width="15.42578125" style="210" customWidth="1"/>
    <col min="13319" max="13568" width="9.140625" style="210"/>
    <col min="13569" max="13569" width="4.5703125" style="210" customWidth="1"/>
    <col min="13570" max="13570" width="42.28515625" style="210" customWidth="1"/>
    <col min="13571" max="13571" width="9.140625" style="210"/>
    <col min="13572" max="13572" width="11.5703125" style="210" customWidth="1"/>
    <col min="13573" max="13573" width="12.85546875" style="210" customWidth="1"/>
    <col min="13574" max="13574" width="15.42578125" style="210" customWidth="1"/>
    <col min="13575" max="13824" width="9.140625" style="210"/>
    <col min="13825" max="13825" width="4.5703125" style="210" customWidth="1"/>
    <col min="13826" max="13826" width="42.28515625" style="210" customWidth="1"/>
    <col min="13827" max="13827" width="9.140625" style="210"/>
    <col min="13828" max="13828" width="11.5703125" style="210" customWidth="1"/>
    <col min="13829" max="13829" width="12.85546875" style="210" customWidth="1"/>
    <col min="13830" max="13830" width="15.42578125" style="210" customWidth="1"/>
    <col min="13831" max="14080" width="9.140625" style="210"/>
    <col min="14081" max="14081" width="4.5703125" style="210" customWidth="1"/>
    <col min="14082" max="14082" width="42.28515625" style="210" customWidth="1"/>
    <col min="14083" max="14083" width="9.140625" style="210"/>
    <col min="14084" max="14084" width="11.5703125" style="210" customWidth="1"/>
    <col min="14085" max="14085" width="12.85546875" style="210" customWidth="1"/>
    <col min="14086" max="14086" width="15.42578125" style="210" customWidth="1"/>
    <col min="14087" max="14336" width="9.140625" style="210"/>
    <col min="14337" max="14337" width="4.5703125" style="210" customWidth="1"/>
    <col min="14338" max="14338" width="42.28515625" style="210" customWidth="1"/>
    <col min="14339" max="14339" width="9.140625" style="210"/>
    <col min="14340" max="14340" width="11.5703125" style="210" customWidth="1"/>
    <col min="14341" max="14341" width="12.85546875" style="210" customWidth="1"/>
    <col min="14342" max="14342" width="15.42578125" style="210" customWidth="1"/>
    <col min="14343" max="14592" width="9.140625" style="210"/>
    <col min="14593" max="14593" width="4.5703125" style="210" customWidth="1"/>
    <col min="14594" max="14594" width="42.28515625" style="210" customWidth="1"/>
    <col min="14595" max="14595" width="9.140625" style="210"/>
    <col min="14596" max="14596" width="11.5703125" style="210" customWidth="1"/>
    <col min="14597" max="14597" width="12.85546875" style="210" customWidth="1"/>
    <col min="14598" max="14598" width="15.42578125" style="210" customWidth="1"/>
    <col min="14599" max="14848" width="9.140625" style="210"/>
    <col min="14849" max="14849" width="4.5703125" style="210" customWidth="1"/>
    <col min="14850" max="14850" width="42.28515625" style="210" customWidth="1"/>
    <col min="14851" max="14851" width="9.140625" style="210"/>
    <col min="14852" max="14852" width="11.5703125" style="210" customWidth="1"/>
    <col min="14853" max="14853" width="12.85546875" style="210" customWidth="1"/>
    <col min="14854" max="14854" width="15.42578125" style="210" customWidth="1"/>
    <col min="14855" max="15104" width="9.140625" style="210"/>
    <col min="15105" max="15105" width="4.5703125" style="210" customWidth="1"/>
    <col min="15106" max="15106" width="42.28515625" style="210" customWidth="1"/>
    <col min="15107" max="15107" width="9.140625" style="210"/>
    <col min="15108" max="15108" width="11.5703125" style="210" customWidth="1"/>
    <col min="15109" max="15109" width="12.85546875" style="210" customWidth="1"/>
    <col min="15110" max="15110" width="15.42578125" style="210" customWidth="1"/>
    <col min="15111" max="15360" width="9.140625" style="210"/>
    <col min="15361" max="15361" width="4.5703125" style="210" customWidth="1"/>
    <col min="15362" max="15362" width="42.28515625" style="210" customWidth="1"/>
    <col min="15363" max="15363" width="9.140625" style="210"/>
    <col min="15364" max="15364" width="11.5703125" style="210" customWidth="1"/>
    <col min="15365" max="15365" width="12.85546875" style="210" customWidth="1"/>
    <col min="15366" max="15366" width="15.42578125" style="210" customWidth="1"/>
    <col min="15367" max="15616" width="9.140625" style="210"/>
    <col min="15617" max="15617" width="4.5703125" style="210" customWidth="1"/>
    <col min="15618" max="15618" width="42.28515625" style="210" customWidth="1"/>
    <col min="15619" max="15619" width="9.140625" style="210"/>
    <col min="15620" max="15620" width="11.5703125" style="210" customWidth="1"/>
    <col min="15621" max="15621" width="12.85546875" style="210" customWidth="1"/>
    <col min="15622" max="15622" width="15.42578125" style="210" customWidth="1"/>
    <col min="15623" max="15872" width="9.140625" style="210"/>
    <col min="15873" max="15873" width="4.5703125" style="210" customWidth="1"/>
    <col min="15874" max="15874" width="42.28515625" style="210" customWidth="1"/>
    <col min="15875" max="15875" width="9.140625" style="210"/>
    <col min="15876" max="15876" width="11.5703125" style="210" customWidth="1"/>
    <col min="15877" max="15877" width="12.85546875" style="210" customWidth="1"/>
    <col min="15878" max="15878" width="15.42578125" style="210" customWidth="1"/>
    <col min="15879" max="16128" width="9.140625" style="210"/>
    <col min="16129" max="16129" width="4.5703125" style="210" customWidth="1"/>
    <col min="16130" max="16130" width="42.28515625" style="210" customWidth="1"/>
    <col min="16131" max="16131" width="9.140625" style="210"/>
    <col min="16132" max="16132" width="11.5703125" style="210" customWidth="1"/>
    <col min="16133" max="16133" width="12.85546875" style="210" customWidth="1"/>
    <col min="16134" max="16134" width="15.42578125" style="210" customWidth="1"/>
    <col min="16135" max="16384" width="9.140625" style="210"/>
  </cols>
  <sheetData>
    <row r="1" spans="1:6" x14ac:dyDescent="0.25">
      <c r="F1" s="211" t="s">
        <v>318</v>
      </c>
    </row>
    <row r="2" spans="1:6" x14ac:dyDescent="0.25">
      <c r="A2" s="331" t="s">
        <v>375</v>
      </c>
      <c r="B2" s="331"/>
      <c r="C2" s="331"/>
      <c r="D2" s="331"/>
      <c r="E2" s="331"/>
      <c r="F2" s="331"/>
    </row>
    <row r="3" spans="1:6" x14ac:dyDescent="0.25">
      <c r="A3" s="331" t="s">
        <v>376</v>
      </c>
      <c r="B3" s="331"/>
      <c r="C3" s="331"/>
      <c r="D3" s="331"/>
      <c r="E3" s="331"/>
      <c r="F3" s="331"/>
    </row>
    <row r="4" spans="1:6" x14ac:dyDescent="0.25">
      <c r="A4" s="38"/>
      <c r="B4" s="38"/>
      <c r="C4" s="38"/>
      <c r="D4" s="212"/>
      <c r="E4" s="212"/>
      <c r="F4" s="213" t="s">
        <v>377</v>
      </c>
    </row>
    <row r="5" spans="1:6" x14ac:dyDescent="0.25">
      <c r="A5" s="43" t="s">
        <v>2</v>
      </c>
      <c r="B5" s="43" t="s">
        <v>58</v>
      </c>
      <c r="C5" s="43" t="s">
        <v>378</v>
      </c>
      <c r="D5" s="43" t="s">
        <v>219</v>
      </c>
      <c r="E5" s="43" t="s">
        <v>379</v>
      </c>
      <c r="F5" s="43" t="s">
        <v>380</v>
      </c>
    </row>
    <row r="6" spans="1:6" x14ac:dyDescent="0.25">
      <c r="A6" s="123">
        <v>1</v>
      </c>
      <c r="B6" s="123">
        <v>2</v>
      </c>
      <c r="C6" s="123">
        <v>3</v>
      </c>
      <c r="D6" s="123">
        <v>4</v>
      </c>
      <c r="E6" s="123">
        <v>5</v>
      </c>
      <c r="F6" s="123">
        <v>6</v>
      </c>
    </row>
    <row r="7" spans="1:6" x14ac:dyDescent="0.25">
      <c r="A7" s="43" t="s">
        <v>3</v>
      </c>
      <c r="B7" s="214"/>
      <c r="C7" s="214"/>
      <c r="D7" s="214"/>
      <c r="E7" s="214"/>
      <c r="F7" s="43">
        <f>D7*E7</f>
        <v>0</v>
      </c>
    </row>
    <row r="8" spans="1:6" x14ac:dyDescent="0.25">
      <c r="A8" s="43" t="s">
        <v>30</v>
      </c>
      <c r="B8" s="214"/>
      <c r="C8" s="214"/>
      <c r="D8" s="214"/>
      <c r="E8" s="214"/>
      <c r="F8" s="43">
        <f t="shared" ref="F8:F30" si="0">D8*E8</f>
        <v>0</v>
      </c>
    </row>
    <row r="9" spans="1:6" x14ac:dyDescent="0.25">
      <c r="A9" s="43" t="s">
        <v>40</v>
      </c>
      <c r="B9" s="214"/>
      <c r="C9" s="214"/>
      <c r="D9" s="214"/>
      <c r="E9" s="214"/>
      <c r="F9" s="43">
        <f t="shared" si="0"/>
        <v>0</v>
      </c>
    </row>
    <row r="10" spans="1:6" x14ac:dyDescent="0.25">
      <c r="A10" s="43" t="s">
        <v>41</v>
      </c>
      <c r="B10" s="214"/>
      <c r="C10" s="214"/>
      <c r="D10" s="214"/>
      <c r="E10" s="214"/>
      <c r="F10" s="43">
        <f t="shared" si="0"/>
        <v>0</v>
      </c>
    </row>
    <row r="11" spans="1:6" x14ac:dyDescent="0.25">
      <c r="A11" s="43" t="s">
        <v>42</v>
      </c>
      <c r="B11" s="214"/>
      <c r="C11" s="214"/>
      <c r="D11" s="214"/>
      <c r="E11" s="214"/>
      <c r="F11" s="43">
        <f t="shared" si="0"/>
        <v>0</v>
      </c>
    </row>
    <row r="12" spans="1:6" x14ac:dyDescent="0.25">
      <c r="A12" s="43" t="s">
        <v>50</v>
      </c>
      <c r="B12" s="214"/>
      <c r="C12" s="214"/>
      <c r="D12" s="214"/>
      <c r="E12" s="214"/>
      <c r="F12" s="43">
        <f t="shared" si="0"/>
        <v>0</v>
      </c>
    </row>
    <row r="13" spans="1:6" x14ac:dyDescent="0.25">
      <c r="A13" s="43" t="s">
        <v>199</v>
      </c>
      <c r="B13" s="214"/>
      <c r="C13" s="214"/>
      <c r="D13" s="214"/>
      <c r="E13" s="214"/>
      <c r="F13" s="43">
        <f t="shared" si="0"/>
        <v>0</v>
      </c>
    </row>
    <row r="14" spans="1:6" x14ac:dyDescent="0.25">
      <c r="A14" s="43" t="s">
        <v>222</v>
      </c>
      <c r="B14" s="214"/>
      <c r="C14" s="214"/>
      <c r="D14" s="214"/>
      <c r="E14" s="214"/>
      <c r="F14" s="43">
        <f t="shared" si="0"/>
        <v>0</v>
      </c>
    </row>
    <row r="15" spans="1:6" x14ac:dyDescent="0.25">
      <c r="A15" s="43" t="s">
        <v>381</v>
      </c>
      <c r="B15" s="214"/>
      <c r="C15" s="214"/>
      <c r="D15" s="214"/>
      <c r="E15" s="214"/>
      <c r="F15" s="43">
        <f t="shared" si="0"/>
        <v>0</v>
      </c>
    </row>
    <row r="16" spans="1:6" x14ac:dyDescent="0.25">
      <c r="A16" s="43" t="s">
        <v>382</v>
      </c>
      <c r="B16" s="214"/>
      <c r="C16" s="214"/>
      <c r="D16" s="214"/>
      <c r="E16" s="214"/>
      <c r="F16" s="43">
        <f t="shared" si="0"/>
        <v>0</v>
      </c>
    </row>
    <row r="17" spans="1:6" x14ac:dyDescent="0.25">
      <c r="A17" s="43" t="s">
        <v>383</v>
      </c>
      <c r="B17" s="214"/>
      <c r="C17" s="214"/>
      <c r="D17" s="214"/>
      <c r="E17" s="214"/>
      <c r="F17" s="43">
        <f t="shared" si="0"/>
        <v>0</v>
      </c>
    </row>
    <row r="18" spans="1:6" x14ac:dyDescent="0.25">
      <c r="A18" s="43" t="s">
        <v>384</v>
      </c>
      <c r="B18" s="214"/>
      <c r="C18" s="214"/>
      <c r="D18" s="214"/>
      <c r="E18" s="214"/>
      <c r="F18" s="43">
        <f t="shared" si="0"/>
        <v>0</v>
      </c>
    </row>
    <row r="19" spans="1:6" x14ac:dyDescent="0.25">
      <c r="A19" s="43" t="s">
        <v>385</v>
      </c>
      <c r="B19" s="214"/>
      <c r="C19" s="214"/>
      <c r="D19" s="214"/>
      <c r="E19" s="214"/>
      <c r="F19" s="43">
        <f t="shared" si="0"/>
        <v>0</v>
      </c>
    </row>
    <row r="20" spans="1:6" x14ac:dyDescent="0.25">
      <c r="A20" s="43" t="s">
        <v>386</v>
      </c>
      <c r="B20" s="214"/>
      <c r="C20" s="214"/>
      <c r="D20" s="214"/>
      <c r="E20" s="214"/>
      <c r="F20" s="43">
        <f t="shared" si="0"/>
        <v>0</v>
      </c>
    </row>
    <row r="21" spans="1:6" x14ac:dyDescent="0.25">
      <c r="A21" s="43" t="s">
        <v>387</v>
      </c>
      <c r="B21" s="214"/>
      <c r="C21" s="214"/>
      <c r="D21" s="214"/>
      <c r="E21" s="214"/>
      <c r="F21" s="43">
        <f t="shared" si="0"/>
        <v>0</v>
      </c>
    </row>
    <row r="22" spans="1:6" x14ac:dyDescent="0.25">
      <c r="A22" s="43" t="s">
        <v>388</v>
      </c>
      <c r="B22" s="214"/>
      <c r="C22" s="214"/>
      <c r="D22" s="214"/>
      <c r="E22" s="214"/>
      <c r="F22" s="43">
        <f t="shared" si="0"/>
        <v>0</v>
      </c>
    </row>
    <row r="23" spans="1:6" x14ac:dyDescent="0.25">
      <c r="A23" s="43" t="s">
        <v>389</v>
      </c>
      <c r="B23" s="214"/>
      <c r="C23" s="214"/>
      <c r="D23" s="214"/>
      <c r="E23" s="214"/>
      <c r="F23" s="43">
        <f t="shared" si="0"/>
        <v>0</v>
      </c>
    </row>
    <row r="24" spans="1:6" x14ac:dyDescent="0.25">
      <c r="A24" s="43" t="s">
        <v>390</v>
      </c>
      <c r="B24" s="214"/>
      <c r="C24" s="214"/>
      <c r="D24" s="214"/>
      <c r="E24" s="214"/>
      <c r="F24" s="43">
        <f t="shared" si="0"/>
        <v>0</v>
      </c>
    </row>
    <row r="25" spans="1:6" x14ac:dyDescent="0.25">
      <c r="A25" s="43" t="s">
        <v>391</v>
      </c>
      <c r="B25" s="214"/>
      <c r="C25" s="214"/>
      <c r="D25" s="214"/>
      <c r="E25" s="214"/>
      <c r="F25" s="43">
        <f t="shared" si="0"/>
        <v>0</v>
      </c>
    </row>
    <row r="26" spans="1:6" x14ac:dyDescent="0.25">
      <c r="A26" s="43" t="s">
        <v>392</v>
      </c>
      <c r="B26" s="215"/>
      <c r="C26" s="214"/>
      <c r="D26" s="215"/>
      <c r="E26" s="215"/>
      <c r="F26" s="43">
        <f t="shared" si="0"/>
        <v>0</v>
      </c>
    </row>
    <row r="27" spans="1:6" x14ac:dyDescent="0.25">
      <c r="A27" s="43" t="s">
        <v>393</v>
      </c>
      <c r="B27" s="215"/>
      <c r="C27" s="214"/>
      <c r="D27" s="215"/>
      <c r="E27" s="215"/>
      <c r="F27" s="43">
        <f t="shared" si="0"/>
        <v>0</v>
      </c>
    </row>
    <row r="28" spans="1:6" x14ac:dyDescent="0.25">
      <c r="A28" s="43" t="s">
        <v>393</v>
      </c>
      <c r="B28" s="215"/>
      <c r="C28" s="214"/>
      <c r="D28" s="215"/>
      <c r="E28" s="215"/>
      <c r="F28" s="43">
        <f t="shared" si="0"/>
        <v>0</v>
      </c>
    </row>
    <row r="29" spans="1:6" x14ac:dyDescent="0.25">
      <c r="A29" s="43" t="s">
        <v>393</v>
      </c>
      <c r="B29" s="215"/>
      <c r="C29" s="214"/>
      <c r="D29" s="215"/>
      <c r="E29" s="215"/>
      <c r="F29" s="43">
        <f t="shared" si="0"/>
        <v>0</v>
      </c>
    </row>
    <row r="30" spans="1:6" ht="15" customHeight="1" x14ac:dyDescent="0.25">
      <c r="A30" s="43" t="s">
        <v>393</v>
      </c>
      <c r="B30" s="215"/>
      <c r="C30" s="214"/>
      <c r="D30" s="215"/>
      <c r="E30" s="215"/>
      <c r="F30" s="43">
        <f t="shared" si="0"/>
        <v>0</v>
      </c>
    </row>
    <row r="31" spans="1:6" x14ac:dyDescent="0.25">
      <c r="A31" s="43" t="s">
        <v>72</v>
      </c>
      <c r="B31" s="216" t="s">
        <v>344</v>
      </c>
      <c r="C31" s="217" t="s">
        <v>72</v>
      </c>
      <c r="D31" s="217" t="s">
        <v>72</v>
      </c>
      <c r="E31" s="217" t="s">
        <v>72</v>
      </c>
      <c r="F31" s="43">
        <f>SUM(F7:F30)</f>
        <v>0</v>
      </c>
    </row>
    <row r="32" spans="1:6" x14ac:dyDescent="0.25">
      <c r="A32" s="218"/>
      <c r="B32" s="218"/>
      <c r="C32" s="218"/>
      <c r="D32" s="218"/>
      <c r="E32" s="218"/>
      <c r="F32" s="218"/>
    </row>
    <row r="33" spans="1:6" ht="42" customHeight="1" x14ac:dyDescent="0.2">
      <c r="B33" s="36" t="s">
        <v>351</v>
      </c>
      <c r="C33" s="165"/>
      <c r="D33" s="209"/>
      <c r="E33" s="166" t="s">
        <v>352</v>
      </c>
    </row>
    <row r="34" spans="1:6" x14ac:dyDescent="0.2">
      <c r="B34" s="28"/>
      <c r="C34" s="319" t="s">
        <v>353</v>
      </c>
      <c r="D34" s="319"/>
      <c r="E34" s="170"/>
    </row>
    <row r="36" spans="1:6" x14ac:dyDescent="0.25">
      <c r="A36" s="332"/>
      <c r="B36" s="332"/>
      <c r="C36" s="332"/>
      <c r="D36" s="332"/>
      <c r="E36" s="332"/>
      <c r="F36" s="332"/>
    </row>
  </sheetData>
  <mergeCells count="4">
    <mergeCell ref="A2:F2"/>
    <mergeCell ref="A3:F3"/>
    <mergeCell ref="C34:D34"/>
    <mergeCell ref="A36:F36"/>
  </mergeCells>
  <pageMargins left="0.7" right="0.7" top="0.75" bottom="0.75" header="0.3" footer="0.3"/>
  <pageSetup paperSize="9" scale="8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25"/>
  <sheetViews>
    <sheetView zoomScaleNormal="100" workbookViewId="0">
      <selection activeCell="A5" sqref="A5:A6"/>
    </sheetView>
  </sheetViews>
  <sheetFormatPr defaultRowHeight="12.75" x14ac:dyDescent="0.25"/>
  <cols>
    <col min="1" max="1" width="4.85546875" style="219" customWidth="1"/>
    <col min="2" max="2" width="30.85546875" style="220" bestFit="1" customWidth="1"/>
    <col min="3" max="4" width="8.85546875" style="220" customWidth="1"/>
    <col min="5" max="5" width="11.85546875" style="220" customWidth="1"/>
    <col min="6" max="6" width="10.28515625" style="220" customWidth="1"/>
    <col min="7" max="7" width="9.7109375" style="220" customWidth="1"/>
    <col min="8" max="9" width="9.5703125" style="220" customWidth="1"/>
    <col min="10" max="10" width="10.28515625" style="220" customWidth="1"/>
    <col min="11" max="11" width="11.140625" style="220" customWidth="1"/>
    <col min="12" max="12" width="11.28515625" style="220" customWidth="1"/>
    <col min="13" max="13" width="8.28515625" style="220" customWidth="1"/>
    <col min="14" max="14" width="9.28515625" style="220" customWidth="1"/>
    <col min="15" max="15" width="9" style="220" customWidth="1"/>
    <col min="16" max="16" width="12" style="220" customWidth="1"/>
    <col min="17" max="17" width="12.42578125" style="220" customWidth="1"/>
    <col min="18" max="18" width="0.140625" style="220" customWidth="1"/>
    <col min="19" max="19" width="9.140625" style="220" customWidth="1"/>
    <col min="20" max="247" width="9.140625" style="220"/>
    <col min="248" max="248" width="3.5703125" style="220" customWidth="1"/>
    <col min="249" max="249" width="24.5703125" style="220" customWidth="1"/>
    <col min="250" max="254" width="0" style="220" hidden="1" customWidth="1"/>
    <col min="255" max="255" width="8.85546875" style="220" customWidth="1"/>
    <col min="256" max="256" width="10.7109375" style="220" customWidth="1"/>
    <col min="257" max="257" width="8.85546875" style="220" customWidth="1"/>
    <col min="258" max="258" width="11.85546875" style="220" customWidth="1"/>
    <col min="259" max="259" width="10.28515625" style="220" customWidth="1"/>
    <col min="260" max="260" width="9.7109375" style="220" customWidth="1"/>
    <col min="261" max="262" width="9.5703125" style="220" customWidth="1"/>
    <col min="263" max="263" width="10.28515625" style="220" customWidth="1"/>
    <col min="264" max="264" width="11.140625" style="220" customWidth="1"/>
    <col min="265" max="265" width="11.28515625" style="220" customWidth="1"/>
    <col min="266" max="266" width="8.28515625" style="220" customWidth="1"/>
    <col min="267" max="267" width="11.28515625" style="220" customWidth="1"/>
    <col min="268" max="268" width="8" style="220" customWidth="1"/>
    <col min="269" max="269" width="12" style="220" customWidth="1"/>
    <col min="270" max="270" width="0" style="220" hidden="1" customWidth="1"/>
    <col min="271" max="271" width="12.42578125" style="220" customWidth="1"/>
    <col min="272" max="272" width="0.140625" style="220" customWidth="1"/>
    <col min="273" max="273" width="6.5703125" style="220" customWidth="1"/>
    <col min="274" max="275" width="0" style="220" hidden="1" customWidth="1"/>
    <col min="276" max="503" width="9.140625" style="220"/>
    <col min="504" max="504" width="3.5703125" style="220" customWidth="1"/>
    <col min="505" max="505" width="24.5703125" style="220" customWidth="1"/>
    <col min="506" max="510" width="0" style="220" hidden="1" customWidth="1"/>
    <col min="511" max="511" width="8.85546875" style="220" customWidth="1"/>
    <col min="512" max="512" width="10.7109375" style="220" customWidth="1"/>
    <col min="513" max="513" width="8.85546875" style="220" customWidth="1"/>
    <col min="514" max="514" width="11.85546875" style="220" customWidth="1"/>
    <col min="515" max="515" width="10.28515625" style="220" customWidth="1"/>
    <col min="516" max="516" width="9.7109375" style="220" customWidth="1"/>
    <col min="517" max="518" width="9.5703125" style="220" customWidth="1"/>
    <col min="519" max="519" width="10.28515625" style="220" customWidth="1"/>
    <col min="520" max="520" width="11.140625" style="220" customWidth="1"/>
    <col min="521" max="521" width="11.28515625" style="220" customWidth="1"/>
    <col min="522" max="522" width="8.28515625" style="220" customWidth="1"/>
    <col min="523" max="523" width="11.28515625" style="220" customWidth="1"/>
    <col min="524" max="524" width="8" style="220" customWidth="1"/>
    <col min="525" max="525" width="12" style="220" customWidth="1"/>
    <col min="526" max="526" width="0" style="220" hidden="1" customWidth="1"/>
    <col min="527" max="527" width="12.42578125" style="220" customWidth="1"/>
    <col min="528" max="528" width="0.140625" style="220" customWidth="1"/>
    <col min="529" max="529" width="6.5703125" style="220" customWidth="1"/>
    <col min="530" max="531" width="0" style="220" hidden="1" customWidth="1"/>
    <col min="532" max="759" width="9.140625" style="220"/>
    <col min="760" max="760" width="3.5703125" style="220" customWidth="1"/>
    <col min="761" max="761" width="24.5703125" style="220" customWidth="1"/>
    <col min="762" max="766" width="0" style="220" hidden="1" customWidth="1"/>
    <col min="767" max="767" width="8.85546875" style="220" customWidth="1"/>
    <col min="768" max="768" width="10.7109375" style="220" customWidth="1"/>
    <col min="769" max="769" width="8.85546875" style="220" customWidth="1"/>
    <col min="770" max="770" width="11.85546875" style="220" customWidth="1"/>
    <col min="771" max="771" width="10.28515625" style="220" customWidth="1"/>
    <col min="772" max="772" width="9.7109375" style="220" customWidth="1"/>
    <col min="773" max="774" width="9.5703125" style="220" customWidth="1"/>
    <col min="775" max="775" width="10.28515625" style="220" customWidth="1"/>
    <col min="776" max="776" width="11.140625" style="220" customWidth="1"/>
    <col min="777" max="777" width="11.28515625" style="220" customWidth="1"/>
    <col min="778" max="778" width="8.28515625" style="220" customWidth="1"/>
    <col min="779" max="779" width="11.28515625" style="220" customWidth="1"/>
    <col min="780" max="780" width="8" style="220" customWidth="1"/>
    <col min="781" max="781" width="12" style="220" customWidth="1"/>
    <col min="782" max="782" width="0" style="220" hidden="1" customWidth="1"/>
    <col min="783" max="783" width="12.42578125" style="220" customWidth="1"/>
    <col min="784" max="784" width="0.140625" style="220" customWidth="1"/>
    <col min="785" max="785" width="6.5703125" style="220" customWidth="1"/>
    <col min="786" max="787" width="0" style="220" hidden="1" customWidth="1"/>
    <col min="788" max="1015" width="9.140625" style="220"/>
    <col min="1016" max="1016" width="3.5703125" style="220" customWidth="1"/>
    <col min="1017" max="1017" width="24.5703125" style="220" customWidth="1"/>
    <col min="1018" max="1022" width="0" style="220" hidden="1" customWidth="1"/>
    <col min="1023" max="1023" width="8.85546875" style="220" customWidth="1"/>
    <col min="1024" max="1024" width="10.7109375" style="220" customWidth="1"/>
    <col min="1025" max="1025" width="8.85546875" style="220" customWidth="1"/>
    <col min="1026" max="1026" width="11.85546875" style="220" customWidth="1"/>
    <col min="1027" max="1027" width="10.28515625" style="220" customWidth="1"/>
    <col min="1028" max="1028" width="9.7109375" style="220" customWidth="1"/>
    <col min="1029" max="1030" width="9.5703125" style="220" customWidth="1"/>
    <col min="1031" max="1031" width="10.28515625" style="220" customWidth="1"/>
    <col min="1032" max="1032" width="11.140625" style="220" customWidth="1"/>
    <col min="1033" max="1033" width="11.28515625" style="220" customWidth="1"/>
    <col min="1034" max="1034" width="8.28515625" style="220" customWidth="1"/>
    <col min="1035" max="1035" width="11.28515625" style="220" customWidth="1"/>
    <col min="1036" max="1036" width="8" style="220" customWidth="1"/>
    <col min="1037" max="1037" width="12" style="220" customWidth="1"/>
    <col min="1038" max="1038" width="0" style="220" hidden="1" customWidth="1"/>
    <col min="1039" max="1039" width="12.42578125" style="220" customWidth="1"/>
    <col min="1040" max="1040" width="0.140625" style="220" customWidth="1"/>
    <col min="1041" max="1041" width="6.5703125" style="220" customWidth="1"/>
    <col min="1042" max="1043" width="0" style="220" hidden="1" customWidth="1"/>
    <col min="1044" max="1271" width="9.140625" style="220"/>
    <col min="1272" max="1272" width="3.5703125" style="220" customWidth="1"/>
    <col min="1273" max="1273" width="24.5703125" style="220" customWidth="1"/>
    <col min="1274" max="1278" width="0" style="220" hidden="1" customWidth="1"/>
    <col min="1279" max="1279" width="8.85546875" style="220" customWidth="1"/>
    <col min="1280" max="1280" width="10.7109375" style="220" customWidth="1"/>
    <col min="1281" max="1281" width="8.85546875" style="220" customWidth="1"/>
    <col min="1282" max="1282" width="11.85546875" style="220" customWidth="1"/>
    <col min="1283" max="1283" width="10.28515625" style="220" customWidth="1"/>
    <col min="1284" max="1284" width="9.7109375" style="220" customWidth="1"/>
    <col min="1285" max="1286" width="9.5703125" style="220" customWidth="1"/>
    <col min="1287" max="1287" width="10.28515625" style="220" customWidth="1"/>
    <col min="1288" max="1288" width="11.140625" style="220" customWidth="1"/>
    <col min="1289" max="1289" width="11.28515625" style="220" customWidth="1"/>
    <col min="1290" max="1290" width="8.28515625" style="220" customWidth="1"/>
    <col min="1291" max="1291" width="11.28515625" style="220" customWidth="1"/>
    <col min="1292" max="1292" width="8" style="220" customWidth="1"/>
    <col min="1293" max="1293" width="12" style="220" customWidth="1"/>
    <col min="1294" max="1294" width="0" style="220" hidden="1" customWidth="1"/>
    <col min="1295" max="1295" width="12.42578125" style="220" customWidth="1"/>
    <col min="1296" max="1296" width="0.140625" style="220" customWidth="1"/>
    <col min="1297" max="1297" width="6.5703125" style="220" customWidth="1"/>
    <col min="1298" max="1299" width="0" style="220" hidden="1" customWidth="1"/>
    <col min="1300" max="1527" width="9.140625" style="220"/>
    <col min="1528" max="1528" width="3.5703125" style="220" customWidth="1"/>
    <col min="1529" max="1529" width="24.5703125" style="220" customWidth="1"/>
    <col min="1530" max="1534" width="0" style="220" hidden="1" customWidth="1"/>
    <col min="1535" max="1535" width="8.85546875" style="220" customWidth="1"/>
    <col min="1536" max="1536" width="10.7109375" style="220" customWidth="1"/>
    <col min="1537" max="1537" width="8.85546875" style="220" customWidth="1"/>
    <col min="1538" max="1538" width="11.85546875" style="220" customWidth="1"/>
    <col min="1539" max="1539" width="10.28515625" style="220" customWidth="1"/>
    <col min="1540" max="1540" width="9.7109375" style="220" customWidth="1"/>
    <col min="1541" max="1542" width="9.5703125" style="220" customWidth="1"/>
    <col min="1543" max="1543" width="10.28515625" style="220" customWidth="1"/>
    <col min="1544" max="1544" width="11.140625" style="220" customWidth="1"/>
    <col min="1545" max="1545" width="11.28515625" style="220" customWidth="1"/>
    <col min="1546" max="1546" width="8.28515625" style="220" customWidth="1"/>
    <col min="1547" max="1547" width="11.28515625" style="220" customWidth="1"/>
    <col min="1548" max="1548" width="8" style="220" customWidth="1"/>
    <col min="1549" max="1549" width="12" style="220" customWidth="1"/>
    <col min="1550" max="1550" width="0" style="220" hidden="1" customWidth="1"/>
    <col min="1551" max="1551" width="12.42578125" style="220" customWidth="1"/>
    <col min="1552" max="1552" width="0.140625" style="220" customWidth="1"/>
    <col min="1553" max="1553" width="6.5703125" style="220" customWidth="1"/>
    <col min="1554" max="1555" width="0" style="220" hidden="1" customWidth="1"/>
    <col min="1556" max="1783" width="9.140625" style="220"/>
    <col min="1784" max="1784" width="3.5703125" style="220" customWidth="1"/>
    <col min="1785" max="1785" width="24.5703125" style="220" customWidth="1"/>
    <col min="1786" max="1790" width="0" style="220" hidden="1" customWidth="1"/>
    <col min="1791" max="1791" width="8.85546875" style="220" customWidth="1"/>
    <col min="1792" max="1792" width="10.7109375" style="220" customWidth="1"/>
    <col min="1793" max="1793" width="8.85546875" style="220" customWidth="1"/>
    <col min="1794" max="1794" width="11.85546875" style="220" customWidth="1"/>
    <col min="1795" max="1795" width="10.28515625" style="220" customWidth="1"/>
    <col min="1796" max="1796" width="9.7109375" style="220" customWidth="1"/>
    <col min="1797" max="1798" width="9.5703125" style="220" customWidth="1"/>
    <col min="1799" max="1799" width="10.28515625" style="220" customWidth="1"/>
    <col min="1800" max="1800" width="11.140625" style="220" customWidth="1"/>
    <col min="1801" max="1801" width="11.28515625" style="220" customWidth="1"/>
    <col min="1802" max="1802" width="8.28515625" style="220" customWidth="1"/>
    <col min="1803" max="1803" width="11.28515625" style="220" customWidth="1"/>
    <col min="1804" max="1804" width="8" style="220" customWidth="1"/>
    <col min="1805" max="1805" width="12" style="220" customWidth="1"/>
    <col min="1806" max="1806" width="0" style="220" hidden="1" customWidth="1"/>
    <col min="1807" max="1807" width="12.42578125" style="220" customWidth="1"/>
    <col min="1808" max="1808" width="0.140625" style="220" customWidth="1"/>
    <col min="1809" max="1809" width="6.5703125" style="220" customWidth="1"/>
    <col min="1810" max="1811" width="0" style="220" hidden="1" customWidth="1"/>
    <col min="1812" max="2039" width="9.140625" style="220"/>
    <col min="2040" max="2040" width="3.5703125" style="220" customWidth="1"/>
    <col min="2041" max="2041" width="24.5703125" style="220" customWidth="1"/>
    <col min="2042" max="2046" width="0" style="220" hidden="1" customWidth="1"/>
    <col min="2047" max="2047" width="8.85546875" style="220" customWidth="1"/>
    <col min="2048" max="2048" width="10.7109375" style="220" customWidth="1"/>
    <col min="2049" max="2049" width="8.85546875" style="220" customWidth="1"/>
    <col min="2050" max="2050" width="11.85546875" style="220" customWidth="1"/>
    <col min="2051" max="2051" width="10.28515625" style="220" customWidth="1"/>
    <col min="2052" max="2052" width="9.7109375" style="220" customWidth="1"/>
    <col min="2053" max="2054" width="9.5703125" style="220" customWidth="1"/>
    <col min="2055" max="2055" width="10.28515625" style="220" customWidth="1"/>
    <col min="2056" max="2056" width="11.140625" style="220" customWidth="1"/>
    <col min="2057" max="2057" width="11.28515625" style="220" customWidth="1"/>
    <col min="2058" max="2058" width="8.28515625" style="220" customWidth="1"/>
    <col min="2059" max="2059" width="11.28515625" style="220" customWidth="1"/>
    <col min="2060" max="2060" width="8" style="220" customWidth="1"/>
    <col min="2061" max="2061" width="12" style="220" customWidth="1"/>
    <col min="2062" max="2062" width="0" style="220" hidden="1" customWidth="1"/>
    <col min="2063" max="2063" width="12.42578125" style="220" customWidth="1"/>
    <col min="2064" max="2064" width="0.140625" style="220" customWidth="1"/>
    <col min="2065" max="2065" width="6.5703125" style="220" customWidth="1"/>
    <col min="2066" max="2067" width="0" style="220" hidden="1" customWidth="1"/>
    <col min="2068" max="2295" width="9.140625" style="220"/>
    <col min="2296" max="2296" width="3.5703125" style="220" customWidth="1"/>
    <col min="2297" max="2297" width="24.5703125" style="220" customWidth="1"/>
    <col min="2298" max="2302" width="0" style="220" hidden="1" customWidth="1"/>
    <col min="2303" max="2303" width="8.85546875" style="220" customWidth="1"/>
    <col min="2304" max="2304" width="10.7109375" style="220" customWidth="1"/>
    <col min="2305" max="2305" width="8.85546875" style="220" customWidth="1"/>
    <col min="2306" max="2306" width="11.85546875" style="220" customWidth="1"/>
    <col min="2307" max="2307" width="10.28515625" style="220" customWidth="1"/>
    <col min="2308" max="2308" width="9.7109375" style="220" customWidth="1"/>
    <col min="2309" max="2310" width="9.5703125" style="220" customWidth="1"/>
    <col min="2311" max="2311" width="10.28515625" style="220" customWidth="1"/>
    <col min="2312" max="2312" width="11.140625" style="220" customWidth="1"/>
    <col min="2313" max="2313" width="11.28515625" style="220" customWidth="1"/>
    <col min="2314" max="2314" width="8.28515625" style="220" customWidth="1"/>
    <col min="2315" max="2315" width="11.28515625" style="220" customWidth="1"/>
    <col min="2316" max="2316" width="8" style="220" customWidth="1"/>
    <col min="2317" max="2317" width="12" style="220" customWidth="1"/>
    <col min="2318" max="2318" width="0" style="220" hidden="1" customWidth="1"/>
    <col min="2319" max="2319" width="12.42578125" style="220" customWidth="1"/>
    <col min="2320" max="2320" width="0.140625" style="220" customWidth="1"/>
    <col min="2321" max="2321" width="6.5703125" style="220" customWidth="1"/>
    <col min="2322" max="2323" width="0" style="220" hidden="1" customWidth="1"/>
    <col min="2324" max="2551" width="9.140625" style="220"/>
    <col min="2552" max="2552" width="3.5703125" style="220" customWidth="1"/>
    <col min="2553" max="2553" width="24.5703125" style="220" customWidth="1"/>
    <col min="2554" max="2558" width="0" style="220" hidden="1" customWidth="1"/>
    <col min="2559" max="2559" width="8.85546875" style="220" customWidth="1"/>
    <col min="2560" max="2560" width="10.7109375" style="220" customWidth="1"/>
    <col min="2561" max="2561" width="8.85546875" style="220" customWidth="1"/>
    <col min="2562" max="2562" width="11.85546875" style="220" customWidth="1"/>
    <col min="2563" max="2563" width="10.28515625" style="220" customWidth="1"/>
    <col min="2564" max="2564" width="9.7109375" style="220" customWidth="1"/>
    <col min="2565" max="2566" width="9.5703125" style="220" customWidth="1"/>
    <col min="2567" max="2567" width="10.28515625" style="220" customWidth="1"/>
    <col min="2568" max="2568" width="11.140625" style="220" customWidth="1"/>
    <col min="2569" max="2569" width="11.28515625" style="220" customWidth="1"/>
    <col min="2570" max="2570" width="8.28515625" style="220" customWidth="1"/>
    <col min="2571" max="2571" width="11.28515625" style="220" customWidth="1"/>
    <col min="2572" max="2572" width="8" style="220" customWidth="1"/>
    <col min="2573" max="2573" width="12" style="220" customWidth="1"/>
    <col min="2574" max="2574" width="0" style="220" hidden="1" customWidth="1"/>
    <col min="2575" max="2575" width="12.42578125" style="220" customWidth="1"/>
    <col min="2576" max="2576" width="0.140625" style="220" customWidth="1"/>
    <col min="2577" max="2577" width="6.5703125" style="220" customWidth="1"/>
    <col min="2578" max="2579" width="0" style="220" hidden="1" customWidth="1"/>
    <col min="2580" max="2807" width="9.140625" style="220"/>
    <col min="2808" max="2808" width="3.5703125" style="220" customWidth="1"/>
    <col min="2809" max="2809" width="24.5703125" style="220" customWidth="1"/>
    <col min="2810" max="2814" width="0" style="220" hidden="1" customWidth="1"/>
    <col min="2815" max="2815" width="8.85546875" style="220" customWidth="1"/>
    <col min="2816" max="2816" width="10.7109375" style="220" customWidth="1"/>
    <col min="2817" max="2817" width="8.85546875" style="220" customWidth="1"/>
    <col min="2818" max="2818" width="11.85546875" style="220" customWidth="1"/>
    <col min="2819" max="2819" width="10.28515625" style="220" customWidth="1"/>
    <col min="2820" max="2820" width="9.7109375" style="220" customWidth="1"/>
    <col min="2821" max="2822" width="9.5703125" style="220" customWidth="1"/>
    <col min="2823" max="2823" width="10.28515625" style="220" customWidth="1"/>
    <col min="2824" max="2824" width="11.140625" style="220" customWidth="1"/>
    <col min="2825" max="2825" width="11.28515625" style="220" customWidth="1"/>
    <col min="2826" max="2826" width="8.28515625" style="220" customWidth="1"/>
    <col min="2827" max="2827" width="11.28515625" style="220" customWidth="1"/>
    <col min="2828" max="2828" width="8" style="220" customWidth="1"/>
    <col min="2829" max="2829" width="12" style="220" customWidth="1"/>
    <col min="2830" max="2830" width="0" style="220" hidden="1" customWidth="1"/>
    <col min="2831" max="2831" width="12.42578125" style="220" customWidth="1"/>
    <col min="2832" max="2832" width="0.140625" style="220" customWidth="1"/>
    <col min="2833" max="2833" width="6.5703125" style="220" customWidth="1"/>
    <col min="2834" max="2835" width="0" style="220" hidden="1" customWidth="1"/>
    <col min="2836" max="3063" width="9.140625" style="220"/>
    <col min="3064" max="3064" width="3.5703125" style="220" customWidth="1"/>
    <col min="3065" max="3065" width="24.5703125" style="220" customWidth="1"/>
    <col min="3066" max="3070" width="0" style="220" hidden="1" customWidth="1"/>
    <col min="3071" max="3071" width="8.85546875" style="220" customWidth="1"/>
    <col min="3072" max="3072" width="10.7109375" style="220" customWidth="1"/>
    <col min="3073" max="3073" width="8.85546875" style="220" customWidth="1"/>
    <col min="3074" max="3074" width="11.85546875" style="220" customWidth="1"/>
    <col min="3075" max="3075" width="10.28515625" style="220" customWidth="1"/>
    <col min="3076" max="3076" width="9.7109375" style="220" customWidth="1"/>
    <col min="3077" max="3078" width="9.5703125" style="220" customWidth="1"/>
    <col min="3079" max="3079" width="10.28515625" style="220" customWidth="1"/>
    <col min="3080" max="3080" width="11.140625" style="220" customWidth="1"/>
    <col min="3081" max="3081" width="11.28515625" style="220" customWidth="1"/>
    <col min="3082" max="3082" width="8.28515625" style="220" customWidth="1"/>
    <col min="3083" max="3083" width="11.28515625" style="220" customWidth="1"/>
    <col min="3084" max="3084" width="8" style="220" customWidth="1"/>
    <col min="3085" max="3085" width="12" style="220" customWidth="1"/>
    <col min="3086" max="3086" width="0" style="220" hidden="1" customWidth="1"/>
    <col min="3087" max="3087" width="12.42578125" style="220" customWidth="1"/>
    <col min="3088" max="3088" width="0.140625" style="220" customWidth="1"/>
    <col min="3089" max="3089" width="6.5703125" style="220" customWidth="1"/>
    <col min="3090" max="3091" width="0" style="220" hidden="1" customWidth="1"/>
    <col min="3092" max="3319" width="9.140625" style="220"/>
    <col min="3320" max="3320" width="3.5703125" style="220" customWidth="1"/>
    <col min="3321" max="3321" width="24.5703125" style="220" customWidth="1"/>
    <col min="3322" max="3326" width="0" style="220" hidden="1" customWidth="1"/>
    <col min="3327" max="3327" width="8.85546875" style="220" customWidth="1"/>
    <col min="3328" max="3328" width="10.7109375" style="220" customWidth="1"/>
    <col min="3329" max="3329" width="8.85546875" style="220" customWidth="1"/>
    <col min="3330" max="3330" width="11.85546875" style="220" customWidth="1"/>
    <col min="3331" max="3331" width="10.28515625" style="220" customWidth="1"/>
    <col min="3332" max="3332" width="9.7109375" style="220" customWidth="1"/>
    <col min="3333" max="3334" width="9.5703125" style="220" customWidth="1"/>
    <col min="3335" max="3335" width="10.28515625" style="220" customWidth="1"/>
    <col min="3336" max="3336" width="11.140625" style="220" customWidth="1"/>
    <col min="3337" max="3337" width="11.28515625" style="220" customWidth="1"/>
    <col min="3338" max="3338" width="8.28515625" style="220" customWidth="1"/>
    <col min="3339" max="3339" width="11.28515625" style="220" customWidth="1"/>
    <col min="3340" max="3340" width="8" style="220" customWidth="1"/>
    <col min="3341" max="3341" width="12" style="220" customWidth="1"/>
    <col min="3342" max="3342" width="0" style="220" hidden="1" customWidth="1"/>
    <col min="3343" max="3343" width="12.42578125" style="220" customWidth="1"/>
    <col min="3344" max="3344" width="0.140625" style="220" customWidth="1"/>
    <col min="3345" max="3345" width="6.5703125" style="220" customWidth="1"/>
    <col min="3346" max="3347" width="0" style="220" hidden="1" customWidth="1"/>
    <col min="3348" max="3575" width="9.140625" style="220"/>
    <col min="3576" max="3576" width="3.5703125" style="220" customWidth="1"/>
    <col min="3577" max="3577" width="24.5703125" style="220" customWidth="1"/>
    <col min="3578" max="3582" width="0" style="220" hidden="1" customWidth="1"/>
    <col min="3583" max="3583" width="8.85546875" style="220" customWidth="1"/>
    <col min="3584" max="3584" width="10.7109375" style="220" customWidth="1"/>
    <col min="3585" max="3585" width="8.85546875" style="220" customWidth="1"/>
    <col min="3586" max="3586" width="11.85546875" style="220" customWidth="1"/>
    <col min="3587" max="3587" width="10.28515625" style="220" customWidth="1"/>
    <col min="3588" max="3588" width="9.7109375" style="220" customWidth="1"/>
    <col min="3589" max="3590" width="9.5703125" style="220" customWidth="1"/>
    <col min="3591" max="3591" width="10.28515625" style="220" customWidth="1"/>
    <col min="3592" max="3592" width="11.140625" style="220" customWidth="1"/>
    <col min="3593" max="3593" width="11.28515625" style="220" customWidth="1"/>
    <col min="3594" max="3594" width="8.28515625" style="220" customWidth="1"/>
    <col min="3595" max="3595" width="11.28515625" style="220" customWidth="1"/>
    <col min="3596" max="3596" width="8" style="220" customWidth="1"/>
    <col min="3597" max="3597" width="12" style="220" customWidth="1"/>
    <col min="3598" max="3598" width="0" style="220" hidden="1" customWidth="1"/>
    <col min="3599" max="3599" width="12.42578125" style="220" customWidth="1"/>
    <col min="3600" max="3600" width="0.140625" style="220" customWidth="1"/>
    <col min="3601" max="3601" width="6.5703125" style="220" customWidth="1"/>
    <col min="3602" max="3603" width="0" style="220" hidden="1" customWidth="1"/>
    <col min="3604" max="3831" width="9.140625" style="220"/>
    <col min="3832" max="3832" width="3.5703125" style="220" customWidth="1"/>
    <col min="3833" max="3833" width="24.5703125" style="220" customWidth="1"/>
    <col min="3834" max="3838" width="0" style="220" hidden="1" customWidth="1"/>
    <col min="3839" max="3839" width="8.85546875" style="220" customWidth="1"/>
    <col min="3840" max="3840" width="10.7109375" style="220" customWidth="1"/>
    <col min="3841" max="3841" width="8.85546875" style="220" customWidth="1"/>
    <col min="3842" max="3842" width="11.85546875" style="220" customWidth="1"/>
    <col min="3843" max="3843" width="10.28515625" style="220" customWidth="1"/>
    <col min="3844" max="3844" width="9.7109375" style="220" customWidth="1"/>
    <col min="3845" max="3846" width="9.5703125" style="220" customWidth="1"/>
    <col min="3847" max="3847" width="10.28515625" style="220" customWidth="1"/>
    <col min="3848" max="3848" width="11.140625" style="220" customWidth="1"/>
    <col min="3849" max="3849" width="11.28515625" style="220" customWidth="1"/>
    <col min="3850" max="3850" width="8.28515625" style="220" customWidth="1"/>
    <col min="3851" max="3851" width="11.28515625" style="220" customWidth="1"/>
    <col min="3852" max="3852" width="8" style="220" customWidth="1"/>
    <col min="3853" max="3853" width="12" style="220" customWidth="1"/>
    <col min="3854" max="3854" width="0" style="220" hidden="1" customWidth="1"/>
    <col min="3855" max="3855" width="12.42578125" style="220" customWidth="1"/>
    <col min="3856" max="3856" width="0.140625" style="220" customWidth="1"/>
    <col min="3857" max="3857" width="6.5703125" style="220" customWidth="1"/>
    <col min="3858" max="3859" width="0" style="220" hidden="1" customWidth="1"/>
    <col min="3860" max="4087" width="9.140625" style="220"/>
    <col min="4088" max="4088" width="3.5703125" style="220" customWidth="1"/>
    <col min="4089" max="4089" width="24.5703125" style="220" customWidth="1"/>
    <col min="4090" max="4094" width="0" style="220" hidden="1" customWidth="1"/>
    <col min="4095" max="4095" width="8.85546875" style="220" customWidth="1"/>
    <col min="4096" max="4096" width="10.7109375" style="220" customWidth="1"/>
    <col min="4097" max="4097" width="8.85546875" style="220" customWidth="1"/>
    <col min="4098" max="4098" width="11.85546875" style="220" customWidth="1"/>
    <col min="4099" max="4099" width="10.28515625" style="220" customWidth="1"/>
    <col min="4100" max="4100" width="9.7109375" style="220" customWidth="1"/>
    <col min="4101" max="4102" width="9.5703125" style="220" customWidth="1"/>
    <col min="4103" max="4103" width="10.28515625" style="220" customWidth="1"/>
    <col min="4104" max="4104" width="11.140625" style="220" customWidth="1"/>
    <col min="4105" max="4105" width="11.28515625" style="220" customWidth="1"/>
    <col min="4106" max="4106" width="8.28515625" style="220" customWidth="1"/>
    <col min="4107" max="4107" width="11.28515625" style="220" customWidth="1"/>
    <col min="4108" max="4108" width="8" style="220" customWidth="1"/>
    <col min="4109" max="4109" width="12" style="220" customWidth="1"/>
    <col min="4110" max="4110" width="0" style="220" hidden="1" customWidth="1"/>
    <col min="4111" max="4111" width="12.42578125" style="220" customWidth="1"/>
    <col min="4112" max="4112" width="0.140625" style="220" customWidth="1"/>
    <col min="4113" max="4113" width="6.5703125" style="220" customWidth="1"/>
    <col min="4114" max="4115" width="0" style="220" hidden="1" customWidth="1"/>
    <col min="4116" max="4343" width="9.140625" style="220"/>
    <col min="4344" max="4344" width="3.5703125" style="220" customWidth="1"/>
    <col min="4345" max="4345" width="24.5703125" style="220" customWidth="1"/>
    <col min="4346" max="4350" width="0" style="220" hidden="1" customWidth="1"/>
    <col min="4351" max="4351" width="8.85546875" style="220" customWidth="1"/>
    <col min="4352" max="4352" width="10.7109375" style="220" customWidth="1"/>
    <col min="4353" max="4353" width="8.85546875" style="220" customWidth="1"/>
    <col min="4354" max="4354" width="11.85546875" style="220" customWidth="1"/>
    <col min="4355" max="4355" width="10.28515625" style="220" customWidth="1"/>
    <col min="4356" max="4356" width="9.7109375" style="220" customWidth="1"/>
    <col min="4357" max="4358" width="9.5703125" style="220" customWidth="1"/>
    <col min="4359" max="4359" width="10.28515625" style="220" customWidth="1"/>
    <col min="4360" max="4360" width="11.140625" style="220" customWidth="1"/>
    <col min="4361" max="4361" width="11.28515625" style="220" customWidth="1"/>
    <col min="4362" max="4362" width="8.28515625" style="220" customWidth="1"/>
    <col min="4363" max="4363" width="11.28515625" style="220" customWidth="1"/>
    <col min="4364" max="4364" width="8" style="220" customWidth="1"/>
    <col min="4365" max="4365" width="12" style="220" customWidth="1"/>
    <col min="4366" max="4366" width="0" style="220" hidden="1" customWidth="1"/>
    <col min="4367" max="4367" width="12.42578125" style="220" customWidth="1"/>
    <col min="4368" max="4368" width="0.140625" style="220" customWidth="1"/>
    <col min="4369" max="4369" width="6.5703125" style="220" customWidth="1"/>
    <col min="4370" max="4371" width="0" style="220" hidden="1" customWidth="1"/>
    <col min="4372" max="4599" width="9.140625" style="220"/>
    <col min="4600" max="4600" width="3.5703125" style="220" customWidth="1"/>
    <col min="4601" max="4601" width="24.5703125" style="220" customWidth="1"/>
    <col min="4602" max="4606" width="0" style="220" hidden="1" customWidth="1"/>
    <col min="4607" max="4607" width="8.85546875" style="220" customWidth="1"/>
    <col min="4608" max="4608" width="10.7109375" style="220" customWidth="1"/>
    <col min="4609" max="4609" width="8.85546875" style="220" customWidth="1"/>
    <col min="4610" max="4610" width="11.85546875" style="220" customWidth="1"/>
    <col min="4611" max="4611" width="10.28515625" style="220" customWidth="1"/>
    <col min="4612" max="4612" width="9.7109375" style="220" customWidth="1"/>
    <col min="4613" max="4614" width="9.5703125" style="220" customWidth="1"/>
    <col min="4615" max="4615" width="10.28515625" style="220" customWidth="1"/>
    <col min="4616" max="4616" width="11.140625" style="220" customWidth="1"/>
    <col min="4617" max="4617" width="11.28515625" style="220" customWidth="1"/>
    <col min="4618" max="4618" width="8.28515625" style="220" customWidth="1"/>
    <col min="4619" max="4619" width="11.28515625" style="220" customWidth="1"/>
    <col min="4620" max="4620" width="8" style="220" customWidth="1"/>
    <col min="4621" max="4621" width="12" style="220" customWidth="1"/>
    <col min="4622" max="4622" width="0" style="220" hidden="1" customWidth="1"/>
    <col min="4623" max="4623" width="12.42578125" style="220" customWidth="1"/>
    <col min="4624" max="4624" width="0.140625" style="220" customWidth="1"/>
    <col min="4625" max="4625" width="6.5703125" style="220" customWidth="1"/>
    <col min="4626" max="4627" width="0" style="220" hidden="1" customWidth="1"/>
    <col min="4628" max="4855" width="9.140625" style="220"/>
    <col min="4856" max="4856" width="3.5703125" style="220" customWidth="1"/>
    <col min="4857" max="4857" width="24.5703125" style="220" customWidth="1"/>
    <col min="4858" max="4862" width="0" style="220" hidden="1" customWidth="1"/>
    <col min="4863" max="4863" width="8.85546875" style="220" customWidth="1"/>
    <col min="4864" max="4864" width="10.7109375" style="220" customWidth="1"/>
    <col min="4865" max="4865" width="8.85546875" style="220" customWidth="1"/>
    <col min="4866" max="4866" width="11.85546875" style="220" customWidth="1"/>
    <col min="4867" max="4867" width="10.28515625" style="220" customWidth="1"/>
    <col min="4868" max="4868" width="9.7109375" style="220" customWidth="1"/>
    <col min="4869" max="4870" width="9.5703125" style="220" customWidth="1"/>
    <col min="4871" max="4871" width="10.28515625" style="220" customWidth="1"/>
    <col min="4872" max="4872" width="11.140625" style="220" customWidth="1"/>
    <col min="4873" max="4873" width="11.28515625" style="220" customWidth="1"/>
    <col min="4874" max="4874" width="8.28515625" style="220" customWidth="1"/>
    <col min="4875" max="4875" width="11.28515625" style="220" customWidth="1"/>
    <col min="4876" max="4876" width="8" style="220" customWidth="1"/>
    <col min="4877" max="4877" width="12" style="220" customWidth="1"/>
    <col min="4878" max="4878" width="0" style="220" hidden="1" customWidth="1"/>
    <col min="4879" max="4879" width="12.42578125" style="220" customWidth="1"/>
    <col min="4880" max="4880" width="0.140625" style="220" customWidth="1"/>
    <col min="4881" max="4881" width="6.5703125" style="220" customWidth="1"/>
    <col min="4882" max="4883" width="0" style="220" hidden="1" customWidth="1"/>
    <col min="4884" max="5111" width="9.140625" style="220"/>
    <col min="5112" max="5112" width="3.5703125" style="220" customWidth="1"/>
    <col min="5113" max="5113" width="24.5703125" style="220" customWidth="1"/>
    <col min="5114" max="5118" width="0" style="220" hidden="1" customWidth="1"/>
    <col min="5119" max="5119" width="8.85546875" style="220" customWidth="1"/>
    <col min="5120" max="5120" width="10.7109375" style="220" customWidth="1"/>
    <col min="5121" max="5121" width="8.85546875" style="220" customWidth="1"/>
    <col min="5122" max="5122" width="11.85546875" style="220" customWidth="1"/>
    <col min="5123" max="5123" width="10.28515625" style="220" customWidth="1"/>
    <col min="5124" max="5124" width="9.7109375" style="220" customWidth="1"/>
    <col min="5125" max="5126" width="9.5703125" style="220" customWidth="1"/>
    <col min="5127" max="5127" width="10.28515625" style="220" customWidth="1"/>
    <col min="5128" max="5128" width="11.140625" style="220" customWidth="1"/>
    <col min="5129" max="5129" width="11.28515625" style="220" customWidth="1"/>
    <col min="5130" max="5130" width="8.28515625" style="220" customWidth="1"/>
    <col min="5131" max="5131" width="11.28515625" style="220" customWidth="1"/>
    <col min="5132" max="5132" width="8" style="220" customWidth="1"/>
    <col min="5133" max="5133" width="12" style="220" customWidth="1"/>
    <col min="5134" max="5134" width="0" style="220" hidden="1" customWidth="1"/>
    <col min="5135" max="5135" width="12.42578125" style="220" customWidth="1"/>
    <col min="5136" max="5136" width="0.140625" style="220" customWidth="1"/>
    <col min="5137" max="5137" width="6.5703125" style="220" customWidth="1"/>
    <col min="5138" max="5139" width="0" style="220" hidden="1" customWidth="1"/>
    <col min="5140" max="5367" width="9.140625" style="220"/>
    <col min="5368" max="5368" width="3.5703125" style="220" customWidth="1"/>
    <col min="5369" max="5369" width="24.5703125" style="220" customWidth="1"/>
    <col min="5370" max="5374" width="0" style="220" hidden="1" customWidth="1"/>
    <col min="5375" max="5375" width="8.85546875" style="220" customWidth="1"/>
    <col min="5376" max="5376" width="10.7109375" style="220" customWidth="1"/>
    <col min="5377" max="5377" width="8.85546875" style="220" customWidth="1"/>
    <col min="5378" max="5378" width="11.85546875" style="220" customWidth="1"/>
    <col min="5379" max="5379" width="10.28515625" style="220" customWidth="1"/>
    <col min="5380" max="5380" width="9.7109375" style="220" customWidth="1"/>
    <col min="5381" max="5382" width="9.5703125" style="220" customWidth="1"/>
    <col min="5383" max="5383" width="10.28515625" style="220" customWidth="1"/>
    <col min="5384" max="5384" width="11.140625" style="220" customWidth="1"/>
    <col min="5385" max="5385" width="11.28515625" style="220" customWidth="1"/>
    <col min="5386" max="5386" width="8.28515625" style="220" customWidth="1"/>
    <col min="5387" max="5387" width="11.28515625" style="220" customWidth="1"/>
    <col min="5388" max="5388" width="8" style="220" customWidth="1"/>
    <col min="5389" max="5389" width="12" style="220" customWidth="1"/>
    <col min="5390" max="5390" width="0" style="220" hidden="1" customWidth="1"/>
    <col min="5391" max="5391" width="12.42578125" style="220" customWidth="1"/>
    <col min="5392" max="5392" width="0.140625" style="220" customWidth="1"/>
    <col min="5393" max="5393" width="6.5703125" style="220" customWidth="1"/>
    <col min="5394" max="5395" width="0" style="220" hidden="1" customWidth="1"/>
    <col min="5396" max="5623" width="9.140625" style="220"/>
    <col min="5624" max="5624" width="3.5703125" style="220" customWidth="1"/>
    <col min="5625" max="5625" width="24.5703125" style="220" customWidth="1"/>
    <col min="5626" max="5630" width="0" style="220" hidden="1" customWidth="1"/>
    <col min="5631" max="5631" width="8.85546875" style="220" customWidth="1"/>
    <col min="5632" max="5632" width="10.7109375" style="220" customWidth="1"/>
    <col min="5633" max="5633" width="8.85546875" style="220" customWidth="1"/>
    <col min="5634" max="5634" width="11.85546875" style="220" customWidth="1"/>
    <col min="5635" max="5635" width="10.28515625" style="220" customWidth="1"/>
    <col min="5636" max="5636" width="9.7109375" style="220" customWidth="1"/>
    <col min="5637" max="5638" width="9.5703125" style="220" customWidth="1"/>
    <col min="5639" max="5639" width="10.28515625" style="220" customWidth="1"/>
    <col min="5640" max="5640" width="11.140625" style="220" customWidth="1"/>
    <col min="5641" max="5641" width="11.28515625" style="220" customWidth="1"/>
    <col min="5642" max="5642" width="8.28515625" style="220" customWidth="1"/>
    <col min="5643" max="5643" width="11.28515625" style="220" customWidth="1"/>
    <col min="5644" max="5644" width="8" style="220" customWidth="1"/>
    <col min="5645" max="5645" width="12" style="220" customWidth="1"/>
    <col min="5646" max="5646" width="0" style="220" hidden="1" customWidth="1"/>
    <col min="5647" max="5647" width="12.42578125" style="220" customWidth="1"/>
    <col min="5648" max="5648" width="0.140625" style="220" customWidth="1"/>
    <col min="5649" max="5649" width="6.5703125" style="220" customWidth="1"/>
    <col min="5650" max="5651" width="0" style="220" hidden="1" customWidth="1"/>
    <col min="5652" max="5879" width="9.140625" style="220"/>
    <col min="5880" max="5880" width="3.5703125" style="220" customWidth="1"/>
    <col min="5881" max="5881" width="24.5703125" style="220" customWidth="1"/>
    <col min="5882" max="5886" width="0" style="220" hidden="1" customWidth="1"/>
    <col min="5887" max="5887" width="8.85546875" style="220" customWidth="1"/>
    <col min="5888" max="5888" width="10.7109375" style="220" customWidth="1"/>
    <col min="5889" max="5889" width="8.85546875" style="220" customWidth="1"/>
    <col min="5890" max="5890" width="11.85546875" style="220" customWidth="1"/>
    <col min="5891" max="5891" width="10.28515625" style="220" customWidth="1"/>
    <col min="5892" max="5892" width="9.7109375" style="220" customWidth="1"/>
    <col min="5893" max="5894" width="9.5703125" style="220" customWidth="1"/>
    <col min="5895" max="5895" width="10.28515625" style="220" customWidth="1"/>
    <col min="5896" max="5896" width="11.140625" style="220" customWidth="1"/>
    <col min="5897" max="5897" width="11.28515625" style="220" customWidth="1"/>
    <col min="5898" max="5898" width="8.28515625" style="220" customWidth="1"/>
    <col min="5899" max="5899" width="11.28515625" style="220" customWidth="1"/>
    <col min="5900" max="5900" width="8" style="220" customWidth="1"/>
    <col min="5901" max="5901" width="12" style="220" customWidth="1"/>
    <col min="5902" max="5902" width="0" style="220" hidden="1" customWidth="1"/>
    <col min="5903" max="5903" width="12.42578125" style="220" customWidth="1"/>
    <col min="5904" max="5904" width="0.140625" style="220" customWidth="1"/>
    <col min="5905" max="5905" width="6.5703125" style="220" customWidth="1"/>
    <col min="5906" max="5907" width="0" style="220" hidden="1" customWidth="1"/>
    <col min="5908" max="6135" width="9.140625" style="220"/>
    <col min="6136" max="6136" width="3.5703125" style="220" customWidth="1"/>
    <col min="6137" max="6137" width="24.5703125" style="220" customWidth="1"/>
    <col min="6138" max="6142" width="0" style="220" hidden="1" customWidth="1"/>
    <col min="6143" max="6143" width="8.85546875" style="220" customWidth="1"/>
    <col min="6144" max="6144" width="10.7109375" style="220" customWidth="1"/>
    <col min="6145" max="6145" width="8.85546875" style="220" customWidth="1"/>
    <col min="6146" max="6146" width="11.85546875" style="220" customWidth="1"/>
    <col min="6147" max="6147" width="10.28515625" style="220" customWidth="1"/>
    <col min="6148" max="6148" width="9.7109375" style="220" customWidth="1"/>
    <col min="6149" max="6150" width="9.5703125" style="220" customWidth="1"/>
    <col min="6151" max="6151" width="10.28515625" style="220" customWidth="1"/>
    <col min="6152" max="6152" width="11.140625" style="220" customWidth="1"/>
    <col min="6153" max="6153" width="11.28515625" style="220" customWidth="1"/>
    <col min="6154" max="6154" width="8.28515625" style="220" customWidth="1"/>
    <col min="6155" max="6155" width="11.28515625" style="220" customWidth="1"/>
    <col min="6156" max="6156" width="8" style="220" customWidth="1"/>
    <col min="6157" max="6157" width="12" style="220" customWidth="1"/>
    <col min="6158" max="6158" width="0" style="220" hidden="1" customWidth="1"/>
    <col min="6159" max="6159" width="12.42578125" style="220" customWidth="1"/>
    <col min="6160" max="6160" width="0.140625" style="220" customWidth="1"/>
    <col min="6161" max="6161" width="6.5703125" style="220" customWidth="1"/>
    <col min="6162" max="6163" width="0" style="220" hidden="1" customWidth="1"/>
    <col min="6164" max="6391" width="9.140625" style="220"/>
    <col min="6392" max="6392" width="3.5703125" style="220" customWidth="1"/>
    <col min="6393" max="6393" width="24.5703125" style="220" customWidth="1"/>
    <col min="6394" max="6398" width="0" style="220" hidden="1" customWidth="1"/>
    <col min="6399" max="6399" width="8.85546875" style="220" customWidth="1"/>
    <col min="6400" max="6400" width="10.7109375" style="220" customWidth="1"/>
    <col min="6401" max="6401" width="8.85546875" style="220" customWidth="1"/>
    <col min="6402" max="6402" width="11.85546875" style="220" customWidth="1"/>
    <col min="6403" max="6403" width="10.28515625" style="220" customWidth="1"/>
    <col min="6404" max="6404" width="9.7109375" style="220" customWidth="1"/>
    <col min="6405" max="6406" width="9.5703125" style="220" customWidth="1"/>
    <col min="6407" max="6407" width="10.28515625" style="220" customWidth="1"/>
    <col min="6408" max="6408" width="11.140625" style="220" customWidth="1"/>
    <col min="6409" max="6409" width="11.28515625" style="220" customWidth="1"/>
    <col min="6410" max="6410" width="8.28515625" style="220" customWidth="1"/>
    <col min="6411" max="6411" width="11.28515625" style="220" customWidth="1"/>
    <col min="6412" max="6412" width="8" style="220" customWidth="1"/>
    <col min="6413" max="6413" width="12" style="220" customWidth="1"/>
    <col min="6414" max="6414" width="0" style="220" hidden="1" customWidth="1"/>
    <col min="6415" max="6415" width="12.42578125" style="220" customWidth="1"/>
    <col min="6416" max="6416" width="0.140625" style="220" customWidth="1"/>
    <col min="6417" max="6417" width="6.5703125" style="220" customWidth="1"/>
    <col min="6418" max="6419" width="0" style="220" hidden="1" customWidth="1"/>
    <col min="6420" max="6647" width="9.140625" style="220"/>
    <col min="6648" max="6648" width="3.5703125" style="220" customWidth="1"/>
    <col min="6649" max="6649" width="24.5703125" style="220" customWidth="1"/>
    <col min="6650" max="6654" width="0" style="220" hidden="1" customWidth="1"/>
    <col min="6655" max="6655" width="8.85546875" style="220" customWidth="1"/>
    <col min="6656" max="6656" width="10.7109375" style="220" customWidth="1"/>
    <col min="6657" max="6657" width="8.85546875" style="220" customWidth="1"/>
    <col min="6658" max="6658" width="11.85546875" style="220" customWidth="1"/>
    <col min="6659" max="6659" width="10.28515625" style="220" customWidth="1"/>
    <col min="6660" max="6660" width="9.7109375" style="220" customWidth="1"/>
    <col min="6661" max="6662" width="9.5703125" style="220" customWidth="1"/>
    <col min="6663" max="6663" width="10.28515625" style="220" customWidth="1"/>
    <col min="6664" max="6664" width="11.140625" style="220" customWidth="1"/>
    <col min="6665" max="6665" width="11.28515625" style="220" customWidth="1"/>
    <col min="6666" max="6666" width="8.28515625" style="220" customWidth="1"/>
    <col min="6667" max="6667" width="11.28515625" style="220" customWidth="1"/>
    <col min="6668" max="6668" width="8" style="220" customWidth="1"/>
    <col min="6669" max="6669" width="12" style="220" customWidth="1"/>
    <col min="6670" max="6670" width="0" style="220" hidden="1" customWidth="1"/>
    <col min="6671" max="6671" width="12.42578125" style="220" customWidth="1"/>
    <col min="6672" max="6672" width="0.140625" style="220" customWidth="1"/>
    <col min="6673" max="6673" width="6.5703125" style="220" customWidth="1"/>
    <col min="6674" max="6675" width="0" style="220" hidden="1" customWidth="1"/>
    <col min="6676" max="6903" width="9.140625" style="220"/>
    <col min="6904" max="6904" width="3.5703125" style="220" customWidth="1"/>
    <col min="6905" max="6905" width="24.5703125" style="220" customWidth="1"/>
    <col min="6906" max="6910" width="0" style="220" hidden="1" customWidth="1"/>
    <col min="6911" max="6911" width="8.85546875" style="220" customWidth="1"/>
    <col min="6912" max="6912" width="10.7109375" style="220" customWidth="1"/>
    <col min="6913" max="6913" width="8.85546875" style="220" customWidth="1"/>
    <col min="6914" max="6914" width="11.85546875" style="220" customWidth="1"/>
    <col min="6915" max="6915" width="10.28515625" style="220" customWidth="1"/>
    <col min="6916" max="6916" width="9.7109375" style="220" customWidth="1"/>
    <col min="6917" max="6918" width="9.5703125" style="220" customWidth="1"/>
    <col min="6919" max="6919" width="10.28515625" style="220" customWidth="1"/>
    <col min="6920" max="6920" width="11.140625" style="220" customWidth="1"/>
    <col min="6921" max="6921" width="11.28515625" style="220" customWidth="1"/>
    <col min="6922" max="6922" width="8.28515625" style="220" customWidth="1"/>
    <col min="6923" max="6923" width="11.28515625" style="220" customWidth="1"/>
    <col min="6924" max="6924" width="8" style="220" customWidth="1"/>
    <col min="6925" max="6925" width="12" style="220" customWidth="1"/>
    <col min="6926" max="6926" width="0" style="220" hidden="1" customWidth="1"/>
    <col min="6927" max="6927" width="12.42578125" style="220" customWidth="1"/>
    <col min="6928" max="6928" width="0.140625" style="220" customWidth="1"/>
    <col min="6929" max="6929" width="6.5703125" style="220" customWidth="1"/>
    <col min="6930" max="6931" width="0" style="220" hidden="1" customWidth="1"/>
    <col min="6932" max="7159" width="9.140625" style="220"/>
    <col min="7160" max="7160" width="3.5703125" style="220" customWidth="1"/>
    <col min="7161" max="7161" width="24.5703125" style="220" customWidth="1"/>
    <col min="7162" max="7166" width="0" style="220" hidden="1" customWidth="1"/>
    <col min="7167" max="7167" width="8.85546875" style="220" customWidth="1"/>
    <col min="7168" max="7168" width="10.7109375" style="220" customWidth="1"/>
    <col min="7169" max="7169" width="8.85546875" style="220" customWidth="1"/>
    <col min="7170" max="7170" width="11.85546875" style="220" customWidth="1"/>
    <col min="7171" max="7171" width="10.28515625" style="220" customWidth="1"/>
    <col min="7172" max="7172" width="9.7109375" style="220" customWidth="1"/>
    <col min="7173" max="7174" width="9.5703125" style="220" customWidth="1"/>
    <col min="7175" max="7175" width="10.28515625" style="220" customWidth="1"/>
    <col min="7176" max="7176" width="11.140625" style="220" customWidth="1"/>
    <col min="7177" max="7177" width="11.28515625" style="220" customWidth="1"/>
    <col min="7178" max="7178" width="8.28515625" style="220" customWidth="1"/>
    <col min="7179" max="7179" width="11.28515625" style="220" customWidth="1"/>
    <col min="7180" max="7180" width="8" style="220" customWidth="1"/>
    <col min="7181" max="7181" width="12" style="220" customWidth="1"/>
    <col min="7182" max="7182" width="0" style="220" hidden="1" customWidth="1"/>
    <col min="7183" max="7183" width="12.42578125" style="220" customWidth="1"/>
    <col min="7184" max="7184" width="0.140625" style="220" customWidth="1"/>
    <col min="7185" max="7185" width="6.5703125" style="220" customWidth="1"/>
    <col min="7186" max="7187" width="0" style="220" hidden="1" customWidth="1"/>
    <col min="7188" max="7415" width="9.140625" style="220"/>
    <col min="7416" max="7416" width="3.5703125" style="220" customWidth="1"/>
    <col min="7417" max="7417" width="24.5703125" style="220" customWidth="1"/>
    <col min="7418" max="7422" width="0" style="220" hidden="1" customWidth="1"/>
    <col min="7423" max="7423" width="8.85546875" style="220" customWidth="1"/>
    <col min="7424" max="7424" width="10.7109375" style="220" customWidth="1"/>
    <col min="7425" max="7425" width="8.85546875" style="220" customWidth="1"/>
    <col min="7426" max="7426" width="11.85546875" style="220" customWidth="1"/>
    <col min="7427" max="7427" width="10.28515625" style="220" customWidth="1"/>
    <col min="7428" max="7428" width="9.7109375" style="220" customWidth="1"/>
    <col min="7429" max="7430" width="9.5703125" style="220" customWidth="1"/>
    <col min="7431" max="7431" width="10.28515625" style="220" customWidth="1"/>
    <col min="7432" max="7432" width="11.140625" style="220" customWidth="1"/>
    <col min="7433" max="7433" width="11.28515625" style="220" customWidth="1"/>
    <col min="7434" max="7434" width="8.28515625" style="220" customWidth="1"/>
    <col min="7435" max="7435" width="11.28515625" style="220" customWidth="1"/>
    <col min="7436" max="7436" width="8" style="220" customWidth="1"/>
    <col min="7437" max="7437" width="12" style="220" customWidth="1"/>
    <col min="7438" max="7438" width="0" style="220" hidden="1" customWidth="1"/>
    <col min="7439" max="7439" width="12.42578125" style="220" customWidth="1"/>
    <col min="7440" max="7440" width="0.140625" style="220" customWidth="1"/>
    <col min="7441" max="7441" width="6.5703125" style="220" customWidth="1"/>
    <col min="7442" max="7443" width="0" style="220" hidden="1" customWidth="1"/>
    <col min="7444" max="7671" width="9.140625" style="220"/>
    <col min="7672" max="7672" width="3.5703125" style="220" customWidth="1"/>
    <col min="7673" max="7673" width="24.5703125" style="220" customWidth="1"/>
    <col min="7674" max="7678" width="0" style="220" hidden="1" customWidth="1"/>
    <col min="7679" max="7679" width="8.85546875" style="220" customWidth="1"/>
    <col min="7680" max="7680" width="10.7109375" style="220" customWidth="1"/>
    <col min="7681" max="7681" width="8.85546875" style="220" customWidth="1"/>
    <col min="7682" max="7682" width="11.85546875" style="220" customWidth="1"/>
    <col min="7683" max="7683" width="10.28515625" style="220" customWidth="1"/>
    <col min="7684" max="7684" width="9.7109375" style="220" customWidth="1"/>
    <col min="7685" max="7686" width="9.5703125" style="220" customWidth="1"/>
    <col min="7687" max="7687" width="10.28515625" style="220" customWidth="1"/>
    <col min="7688" max="7688" width="11.140625" style="220" customWidth="1"/>
    <col min="7689" max="7689" width="11.28515625" style="220" customWidth="1"/>
    <col min="7690" max="7690" width="8.28515625" style="220" customWidth="1"/>
    <col min="7691" max="7691" width="11.28515625" style="220" customWidth="1"/>
    <col min="7692" max="7692" width="8" style="220" customWidth="1"/>
    <col min="7693" max="7693" width="12" style="220" customWidth="1"/>
    <col min="7694" max="7694" width="0" style="220" hidden="1" customWidth="1"/>
    <col min="7695" max="7695" width="12.42578125" style="220" customWidth="1"/>
    <col min="7696" max="7696" width="0.140625" style="220" customWidth="1"/>
    <col min="7697" max="7697" width="6.5703125" style="220" customWidth="1"/>
    <col min="7698" max="7699" width="0" style="220" hidden="1" customWidth="1"/>
    <col min="7700" max="7927" width="9.140625" style="220"/>
    <col min="7928" max="7928" width="3.5703125" style="220" customWidth="1"/>
    <col min="7929" max="7929" width="24.5703125" style="220" customWidth="1"/>
    <col min="7930" max="7934" width="0" style="220" hidden="1" customWidth="1"/>
    <col min="7935" max="7935" width="8.85546875" style="220" customWidth="1"/>
    <col min="7936" max="7936" width="10.7109375" style="220" customWidth="1"/>
    <col min="7937" max="7937" width="8.85546875" style="220" customWidth="1"/>
    <col min="7938" max="7938" width="11.85546875" style="220" customWidth="1"/>
    <col min="7939" max="7939" width="10.28515625" style="220" customWidth="1"/>
    <col min="7940" max="7940" width="9.7109375" style="220" customWidth="1"/>
    <col min="7941" max="7942" width="9.5703125" style="220" customWidth="1"/>
    <col min="7943" max="7943" width="10.28515625" style="220" customWidth="1"/>
    <col min="7944" max="7944" width="11.140625" style="220" customWidth="1"/>
    <col min="7945" max="7945" width="11.28515625" style="220" customWidth="1"/>
    <col min="7946" max="7946" width="8.28515625" style="220" customWidth="1"/>
    <col min="7947" max="7947" width="11.28515625" style="220" customWidth="1"/>
    <col min="7948" max="7948" width="8" style="220" customWidth="1"/>
    <col min="7949" max="7949" width="12" style="220" customWidth="1"/>
    <col min="7950" max="7950" width="0" style="220" hidden="1" customWidth="1"/>
    <col min="7951" max="7951" width="12.42578125" style="220" customWidth="1"/>
    <col min="7952" max="7952" width="0.140625" style="220" customWidth="1"/>
    <col min="7953" max="7953" width="6.5703125" style="220" customWidth="1"/>
    <col min="7954" max="7955" width="0" style="220" hidden="1" customWidth="1"/>
    <col min="7956" max="8183" width="9.140625" style="220"/>
    <col min="8184" max="8184" width="3.5703125" style="220" customWidth="1"/>
    <col min="8185" max="8185" width="24.5703125" style="220" customWidth="1"/>
    <col min="8186" max="8190" width="0" style="220" hidden="1" customWidth="1"/>
    <col min="8191" max="8191" width="8.85546875" style="220" customWidth="1"/>
    <col min="8192" max="8192" width="10.7109375" style="220" customWidth="1"/>
    <col min="8193" max="8193" width="8.85546875" style="220" customWidth="1"/>
    <col min="8194" max="8194" width="11.85546875" style="220" customWidth="1"/>
    <col min="8195" max="8195" width="10.28515625" style="220" customWidth="1"/>
    <col min="8196" max="8196" width="9.7109375" style="220" customWidth="1"/>
    <col min="8197" max="8198" width="9.5703125" style="220" customWidth="1"/>
    <col min="8199" max="8199" width="10.28515625" style="220" customWidth="1"/>
    <col min="8200" max="8200" width="11.140625" style="220" customWidth="1"/>
    <col min="8201" max="8201" width="11.28515625" style="220" customWidth="1"/>
    <col min="8202" max="8202" width="8.28515625" style="220" customWidth="1"/>
    <col min="8203" max="8203" width="11.28515625" style="220" customWidth="1"/>
    <col min="8204" max="8204" width="8" style="220" customWidth="1"/>
    <col min="8205" max="8205" width="12" style="220" customWidth="1"/>
    <col min="8206" max="8206" width="0" style="220" hidden="1" customWidth="1"/>
    <col min="8207" max="8207" width="12.42578125" style="220" customWidth="1"/>
    <col min="8208" max="8208" width="0.140625" style="220" customWidth="1"/>
    <col min="8209" max="8209" width="6.5703125" style="220" customWidth="1"/>
    <col min="8210" max="8211" width="0" style="220" hidden="1" customWidth="1"/>
    <col min="8212" max="8439" width="9.140625" style="220"/>
    <col min="8440" max="8440" width="3.5703125" style="220" customWidth="1"/>
    <col min="8441" max="8441" width="24.5703125" style="220" customWidth="1"/>
    <col min="8442" max="8446" width="0" style="220" hidden="1" customWidth="1"/>
    <col min="8447" max="8447" width="8.85546875" style="220" customWidth="1"/>
    <col min="8448" max="8448" width="10.7109375" style="220" customWidth="1"/>
    <col min="8449" max="8449" width="8.85546875" style="220" customWidth="1"/>
    <col min="8450" max="8450" width="11.85546875" style="220" customWidth="1"/>
    <col min="8451" max="8451" width="10.28515625" style="220" customWidth="1"/>
    <col min="8452" max="8452" width="9.7109375" style="220" customWidth="1"/>
    <col min="8453" max="8454" width="9.5703125" style="220" customWidth="1"/>
    <col min="8455" max="8455" width="10.28515625" style="220" customWidth="1"/>
    <col min="8456" max="8456" width="11.140625" style="220" customWidth="1"/>
    <col min="8457" max="8457" width="11.28515625" style="220" customWidth="1"/>
    <col min="8458" max="8458" width="8.28515625" style="220" customWidth="1"/>
    <col min="8459" max="8459" width="11.28515625" style="220" customWidth="1"/>
    <col min="8460" max="8460" width="8" style="220" customWidth="1"/>
    <col min="8461" max="8461" width="12" style="220" customWidth="1"/>
    <col min="8462" max="8462" width="0" style="220" hidden="1" customWidth="1"/>
    <col min="8463" max="8463" width="12.42578125" style="220" customWidth="1"/>
    <col min="8464" max="8464" width="0.140625" style="220" customWidth="1"/>
    <col min="8465" max="8465" width="6.5703125" style="220" customWidth="1"/>
    <col min="8466" max="8467" width="0" style="220" hidden="1" customWidth="1"/>
    <col min="8468" max="8695" width="9.140625" style="220"/>
    <col min="8696" max="8696" width="3.5703125" style="220" customWidth="1"/>
    <col min="8697" max="8697" width="24.5703125" style="220" customWidth="1"/>
    <col min="8698" max="8702" width="0" style="220" hidden="1" customWidth="1"/>
    <col min="8703" max="8703" width="8.85546875" style="220" customWidth="1"/>
    <col min="8704" max="8704" width="10.7109375" style="220" customWidth="1"/>
    <col min="8705" max="8705" width="8.85546875" style="220" customWidth="1"/>
    <col min="8706" max="8706" width="11.85546875" style="220" customWidth="1"/>
    <col min="8707" max="8707" width="10.28515625" style="220" customWidth="1"/>
    <col min="8708" max="8708" width="9.7109375" style="220" customWidth="1"/>
    <col min="8709" max="8710" width="9.5703125" style="220" customWidth="1"/>
    <col min="8711" max="8711" width="10.28515625" style="220" customWidth="1"/>
    <col min="8712" max="8712" width="11.140625" style="220" customWidth="1"/>
    <col min="8713" max="8713" width="11.28515625" style="220" customWidth="1"/>
    <col min="8714" max="8714" width="8.28515625" style="220" customWidth="1"/>
    <col min="8715" max="8715" width="11.28515625" style="220" customWidth="1"/>
    <col min="8716" max="8716" width="8" style="220" customWidth="1"/>
    <col min="8717" max="8717" width="12" style="220" customWidth="1"/>
    <col min="8718" max="8718" width="0" style="220" hidden="1" customWidth="1"/>
    <col min="8719" max="8719" width="12.42578125" style="220" customWidth="1"/>
    <col min="8720" max="8720" width="0.140625" style="220" customWidth="1"/>
    <col min="8721" max="8721" width="6.5703125" style="220" customWidth="1"/>
    <col min="8722" max="8723" width="0" style="220" hidden="1" customWidth="1"/>
    <col min="8724" max="8951" width="9.140625" style="220"/>
    <col min="8952" max="8952" width="3.5703125" style="220" customWidth="1"/>
    <col min="8953" max="8953" width="24.5703125" style="220" customWidth="1"/>
    <col min="8954" max="8958" width="0" style="220" hidden="1" customWidth="1"/>
    <col min="8959" max="8959" width="8.85546875" style="220" customWidth="1"/>
    <col min="8960" max="8960" width="10.7109375" style="220" customWidth="1"/>
    <col min="8961" max="8961" width="8.85546875" style="220" customWidth="1"/>
    <col min="8962" max="8962" width="11.85546875" style="220" customWidth="1"/>
    <col min="8963" max="8963" width="10.28515625" style="220" customWidth="1"/>
    <col min="8964" max="8964" width="9.7109375" style="220" customWidth="1"/>
    <col min="8965" max="8966" width="9.5703125" style="220" customWidth="1"/>
    <col min="8967" max="8967" width="10.28515625" style="220" customWidth="1"/>
    <col min="8968" max="8968" width="11.140625" style="220" customWidth="1"/>
    <col min="8969" max="8969" width="11.28515625" style="220" customWidth="1"/>
    <col min="8970" max="8970" width="8.28515625" style="220" customWidth="1"/>
    <col min="8971" max="8971" width="11.28515625" style="220" customWidth="1"/>
    <col min="8972" max="8972" width="8" style="220" customWidth="1"/>
    <col min="8973" max="8973" width="12" style="220" customWidth="1"/>
    <col min="8974" max="8974" width="0" style="220" hidden="1" customWidth="1"/>
    <col min="8975" max="8975" width="12.42578125" style="220" customWidth="1"/>
    <col min="8976" max="8976" width="0.140625" style="220" customWidth="1"/>
    <col min="8977" max="8977" width="6.5703125" style="220" customWidth="1"/>
    <col min="8978" max="8979" width="0" style="220" hidden="1" customWidth="1"/>
    <col min="8980" max="9207" width="9.140625" style="220"/>
    <col min="9208" max="9208" width="3.5703125" style="220" customWidth="1"/>
    <col min="9209" max="9209" width="24.5703125" style="220" customWidth="1"/>
    <col min="9210" max="9214" width="0" style="220" hidden="1" customWidth="1"/>
    <col min="9215" max="9215" width="8.85546875" style="220" customWidth="1"/>
    <col min="9216" max="9216" width="10.7109375" style="220" customWidth="1"/>
    <col min="9217" max="9217" width="8.85546875" style="220" customWidth="1"/>
    <col min="9218" max="9218" width="11.85546875" style="220" customWidth="1"/>
    <col min="9219" max="9219" width="10.28515625" style="220" customWidth="1"/>
    <col min="9220" max="9220" width="9.7109375" style="220" customWidth="1"/>
    <col min="9221" max="9222" width="9.5703125" style="220" customWidth="1"/>
    <col min="9223" max="9223" width="10.28515625" style="220" customWidth="1"/>
    <col min="9224" max="9224" width="11.140625" style="220" customWidth="1"/>
    <col min="9225" max="9225" width="11.28515625" style="220" customWidth="1"/>
    <col min="9226" max="9226" width="8.28515625" style="220" customWidth="1"/>
    <col min="9227" max="9227" width="11.28515625" style="220" customWidth="1"/>
    <col min="9228" max="9228" width="8" style="220" customWidth="1"/>
    <col min="9229" max="9229" width="12" style="220" customWidth="1"/>
    <col min="9230" max="9230" width="0" style="220" hidden="1" customWidth="1"/>
    <col min="9231" max="9231" width="12.42578125" style="220" customWidth="1"/>
    <col min="9232" max="9232" width="0.140625" style="220" customWidth="1"/>
    <col min="9233" max="9233" width="6.5703125" style="220" customWidth="1"/>
    <col min="9234" max="9235" width="0" style="220" hidden="1" customWidth="1"/>
    <col min="9236" max="9463" width="9.140625" style="220"/>
    <col min="9464" max="9464" width="3.5703125" style="220" customWidth="1"/>
    <col min="9465" max="9465" width="24.5703125" style="220" customWidth="1"/>
    <col min="9466" max="9470" width="0" style="220" hidden="1" customWidth="1"/>
    <col min="9471" max="9471" width="8.85546875" style="220" customWidth="1"/>
    <col min="9472" max="9472" width="10.7109375" style="220" customWidth="1"/>
    <col min="9473" max="9473" width="8.85546875" style="220" customWidth="1"/>
    <col min="9474" max="9474" width="11.85546875" style="220" customWidth="1"/>
    <col min="9475" max="9475" width="10.28515625" style="220" customWidth="1"/>
    <col min="9476" max="9476" width="9.7109375" style="220" customWidth="1"/>
    <col min="9477" max="9478" width="9.5703125" style="220" customWidth="1"/>
    <col min="9479" max="9479" width="10.28515625" style="220" customWidth="1"/>
    <col min="9480" max="9480" width="11.140625" style="220" customWidth="1"/>
    <col min="9481" max="9481" width="11.28515625" style="220" customWidth="1"/>
    <col min="9482" max="9482" width="8.28515625" style="220" customWidth="1"/>
    <col min="9483" max="9483" width="11.28515625" style="220" customWidth="1"/>
    <col min="9484" max="9484" width="8" style="220" customWidth="1"/>
    <col min="9485" max="9485" width="12" style="220" customWidth="1"/>
    <col min="9486" max="9486" width="0" style="220" hidden="1" customWidth="1"/>
    <col min="9487" max="9487" width="12.42578125" style="220" customWidth="1"/>
    <col min="9488" max="9488" width="0.140625" style="220" customWidth="1"/>
    <col min="9489" max="9489" width="6.5703125" style="220" customWidth="1"/>
    <col min="9490" max="9491" width="0" style="220" hidden="1" customWidth="1"/>
    <col min="9492" max="9719" width="9.140625" style="220"/>
    <col min="9720" max="9720" width="3.5703125" style="220" customWidth="1"/>
    <col min="9721" max="9721" width="24.5703125" style="220" customWidth="1"/>
    <col min="9722" max="9726" width="0" style="220" hidden="1" customWidth="1"/>
    <col min="9727" max="9727" width="8.85546875" style="220" customWidth="1"/>
    <col min="9728" max="9728" width="10.7109375" style="220" customWidth="1"/>
    <col min="9729" max="9729" width="8.85546875" style="220" customWidth="1"/>
    <col min="9730" max="9730" width="11.85546875" style="220" customWidth="1"/>
    <col min="9731" max="9731" width="10.28515625" style="220" customWidth="1"/>
    <col min="9732" max="9732" width="9.7109375" style="220" customWidth="1"/>
    <col min="9733" max="9734" width="9.5703125" style="220" customWidth="1"/>
    <col min="9735" max="9735" width="10.28515625" style="220" customWidth="1"/>
    <col min="9736" max="9736" width="11.140625" style="220" customWidth="1"/>
    <col min="9737" max="9737" width="11.28515625" style="220" customWidth="1"/>
    <col min="9738" max="9738" width="8.28515625" style="220" customWidth="1"/>
    <col min="9739" max="9739" width="11.28515625" style="220" customWidth="1"/>
    <col min="9740" max="9740" width="8" style="220" customWidth="1"/>
    <col min="9741" max="9741" width="12" style="220" customWidth="1"/>
    <col min="9742" max="9742" width="0" style="220" hidden="1" customWidth="1"/>
    <col min="9743" max="9743" width="12.42578125" style="220" customWidth="1"/>
    <col min="9744" max="9744" width="0.140625" style="220" customWidth="1"/>
    <col min="9745" max="9745" width="6.5703125" style="220" customWidth="1"/>
    <col min="9746" max="9747" width="0" style="220" hidden="1" customWidth="1"/>
    <col min="9748" max="9975" width="9.140625" style="220"/>
    <col min="9976" max="9976" width="3.5703125" style="220" customWidth="1"/>
    <col min="9977" max="9977" width="24.5703125" style="220" customWidth="1"/>
    <col min="9978" max="9982" width="0" style="220" hidden="1" customWidth="1"/>
    <col min="9983" max="9983" width="8.85546875" style="220" customWidth="1"/>
    <col min="9984" max="9984" width="10.7109375" style="220" customWidth="1"/>
    <col min="9985" max="9985" width="8.85546875" style="220" customWidth="1"/>
    <col min="9986" max="9986" width="11.85546875" style="220" customWidth="1"/>
    <col min="9987" max="9987" width="10.28515625" style="220" customWidth="1"/>
    <col min="9988" max="9988" width="9.7109375" style="220" customWidth="1"/>
    <col min="9989" max="9990" width="9.5703125" style="220" customWidth="1"/>
    <col min="9991" max="9991" width="10.28515625" style="220" customWidth="1"/>
    <col min="9992" max="9992" width="11.140625" style="220" customWidth="1"/>
    <col min="9993" max="9993" width="11.28515625" style="220" customWidth="1"/>
    <col min="9994" max="9994" width="8.28515625" style="220" customWidth="1"/>
    <col min="9995" max="9995" width="11.28515625" style="220" customWidth="1"/>
    <col min="9996" max="9996" width="8" style="220" customWidth="1"/>
    <col min="9997" max="9997" width="12" style="220" customWidth="1"/>
    <col min="9998" max="9998" width="0" style="220" hidden="1" customWidth="1"/>
    <col min="9999" max="9999" width="12.42578125" style="220" customWidth="1"/>
    <col min="10000" max="10000" width="0.140625" style="220" customWidth="1"/>
    <col min="10001" max="10001" width="6.5703125" style="220" customWidth="1"/>
    <col min="10002" max="10003" width="0" style="220" hidden="1" customWidth="1"/>
    <col min="10004" max="10231" width="9.140625" style="220"/>
    <col min="10232" max="10232" width="3.5703125" style="220" customWidth="1"/>
    <col min="10233" max="10233" width="24.5703125" style="220" customWidth="1"/>
    <col min="10234" max="10238" width="0" style="220" hidden="1" customWidth="1"/>
    <col min="10239" max="10239" width="8.85546875" style="220" customWidth="1"/>
    <col min="10240" max="10240" width="10.7109375" style="220" customWidth="1"/>
    <col min="10241" max="10241" width="8.85546875" style="220" customWidth="1"/>
    <col min="10242" max="10242" width="11.85546875" style="220" customWidth="1"/>
    <col min="10243" max="10243" width="10.28515625" style="220" customWidth="1"/>
    <col min="10244" max="10244" width="9.7109375" style="220" customWidth="1"/>
    <col min="10245" max="10246" width="9.5703125" style="220" customWidth="1"/>
    <col min="10247" max="10247" width="10.28515625" style="220" customWidth="1"/>
    <col min="10248" max="10248" width="11.140625" style="220" customWidth="1"/>
    <col min="10249" max="10249" width="11.28515625" style="220" customWidth="1"/>
    <col min="10250" max="10250" width="8.28515625" style="220" customWidth="1"/>
    <col min="10251" max="10251" width="11.28515625" style="220" customWidth="1"/>
    <col min="10252" max="10252" width="8" style="220" customWidth="1"/>
    <col min="10253" max="10253" width="12" style="220" customWidth="1"/>
    <col min="10254" max="10254" width="0" style="220" hidden="1" customWidth="1"/>
    <col min="10255" max="10255" width="12.42578125" style="220" customWidth="1"/>
    <col min="10256" max="10256" width="0.140625" style="220" customWidth="1"/>
    <col min="10257" max="10257" width="6.5703125" style="220" customWidth="1"/>
    <col min="10258" max="10259" width="0" style="220" hidden="1" customWidth="1"/>
    <col min="10260" max="10487" width="9.140625" style="220"/>
    <col min="10488" max="10488" width="3.5703125" style="220" customWidth="1"/>
    <col min="10489" max="10489" width="24.5703125" style="220" customWidth="1"/>
    <col min="10490" max="10494" width="0" style="220" hidden="1" customWidth="1"/>
    <col min="10495" max="10495" width="8.85546875" style="220" customWidth="1"/>
    <col min="10496" max="10496" width="10.7109375" style="220" customWidth="1"/>
    <col min="10497" max="10497" width="8.85546875" style="220" customWidth="1"/>
    <col min="10498" max="10498" width="11.85546875" style="220" customWidth="1"/>
    <col min="10499" max="10499" width="10.28515625" style="220" customWidth="1"/>
    <col min="10500" max="10500" width="9.7109375" style="220" customWidth="1"/>
    <col min="10501" max="10502" width="9.5703125" style="220" customWidth="1"/>
    <col min="10503" max="10503" width="10.28515625" style="220" customWidth="1"/>
    <col min="10504" max="10504" width="11.140625" style="220" customWidth="1"/>
    <col min="10505" max="10505" width="11.28515625" style="220" customWidth="1"/>
    <col min="10506" max="10506" width="8.28515625" style="220" customWidth="1"/>
    <col min="10507" max="10507" width="11.28515625" style="220" customWidth="1"/>
    <col min="10508" max="10508" width="8" style="220" customWidth="1"/>
    <col min="10509" max="10509" width="12" style="220" customWidth="1"/>
    <col min="10510" max="10510" width="0" style="220" hidden="1" customWidth="1"/>
    <col min="10511" max="10511" width="12.42578125" style="220" customWidth="1"/>
    <col min="10512" max="10512" width="0.140625" style="220" customWidth="1"/>
    <col min="10513" max="10513" width="6.5703125" style="220" customWidth="1"/>
    <col min="10514" max="10515" width="0" style="220" hidden="1" customWidth="1"/>
    <col min="10516" max="10743" width="9.140625" style="220"/>
    <col min="10744" max="10744" width="3.5703125" style="220" customWidth="1"/>
    <col min="10745" max="10745" width="24.5703125" style="220" customWidth="1"/>
    <col min="10746" max="10750" width="0" style="220" hidden="1" customWidth="1"/>
    <col min="10751" max="10751" width="8.85546875" style="220" customWidth="1"/>
    <col min="10752" max="10752" width="10.7109375" style="220" customWidth="1"/>
    <col min="10753" max="10753" width="8.85546875" style="220" customWidth="1"/>
    <col min="10754" max="10754" width="11.85546875" style="220" customWidth="1"/>
    <col min="10755" max="10755" width="10.28515625" style="220" customWidth="1"/>
    <col min="10756" max="10756" width="9.7109375" style="220" customWidth="1"/>
    <col min="10757" max="10758" width="9.5703125" style="220" customWidth="1"/>
    <col min="10759" max="10759" width="10.28515625" style="220" customWidth="1"/>
    <col min="10760" max="10760" width="11.140625" style="220" customWidth="1"/>
    <col min="10761" max="10761" width="11.28515625" style="220" customWidth="1"/>
    <col min="10762" max="10762" width="8.28515625" style="220" customWidth="1"/>
    <col min="10763" max="10763" width="11.28515625" style="220" customWidth="1"/>
    <col min="10764" max="10764" width="8" style="220" customWidth="1"/>
    <col min="10765" max="10765" width="12" style="220" customWidth="1"/>
    <col min="10766" max="10766" width="0" style="220" hidden="1" customWidth="1"/>
    <col min="10767" max="10767" width="12.42578125" style="220" customWidth="1"/>
    <col min="10768" max="10768" width="0.140625" style="220" customWidth="1"/>
    <col min="10769" max="10769" width="6.5703125" style="220" customWidth="1"/>
    <col min="10770" max="10771" width="0" style="220" hidden="1" customWidth="1"/>
    <col min="10772" max="10999" width="9.140625" style="220"/>
    <col min="11000" max="11000" width="3.5703125" style="220" customWidth="1"/>
    <col min="11001" max="11001" width="24.5703125" style="220" customWidth="1"/>
    <col min="11002" max="11006" width="0" style="220" hidden="1" customWidth="1"/>
    <col min="11007" max="11007" width="8.85546875" style="220" customWidth="1"/>
    <col min="11008" max="11008" width="10.7109375" style="220" customWidth="1"/>
    <col min="11009" max="11009" width="8.85546875" style="220" customWidth="1"/>
    <col min="11010" max="11010" width="11.85546875" style="220" customWidth="1"/>
    <col min="11011" max="11011" width="10.28515625" style="220" customWidth="1"/>
    <col min="11012" max="11012" width="9.7109375" style="220" customWidth="1"/>
    <col min="11013" max="11014" width="9.5703125" style="220" customWidth="1"/>
    <col min="11015" max="11015" width="10.28515625" style="220" customWidth="1"/>
    <col min="11016" max="11016" width="11.140625" style="220" customWidth="1"/>
    <col min="11017" max="11017" width="11.28515625" style="220" customWidth="1"/>
    <col min="11018" max="11018" width="8.28515625" style="220" customWidth="1"/>
    <col min="11019" max="11019" width="11.28515625" style="220" customWidth="1"/>
    <col min="11020" max="11020" width="8" style="220" customWidth="1"/>
    <col min="11021" max="11021" width="12" style="220" customWidth="1"/>
    <col min="11022" max="11022" width="0" style="220" hidden="1" customWidth="1"/>
    <col min="11023" max="11023" width="12.42578125" style="220" customWidth="1"/>
    <col min="11024" max="11024" width="0.140625" style="220" customWidth="1"/>
    <col min="11025" max="11025" width="6.5703125" style="220" customWidth="1"/>
    <col min="11026" max="11027" width="0" style="220" hidden="1" customWidth="1"/>
    <col min="11028" max="11255" width="9.140625" style="220"/>
    <col min="11256" max="11256" width="3.5703125" style="220" customWidth="1"/>
    <col min="11257" max="11257" width="24.5703125" style="220" customWidth="1"/>
    <col min="11258" max="11262" width="0" style="220" hidden="1" customWidth="1"/>
    <col min="11263" max="11263" width="8.85546875" style="220" customWidth="1"/>
    <col min="11264" max="11264" width="10.7109375" style="220" customWidth="1"/>
    <col min="11265" max="11265" width="8.85546875" style="220" customWidth="1"/>
    <col min="11266" max="11266" width="11.85546875" style="220" customWidth="1"/>
    <col min="11267" max="11267" width="10.28515625" style="220" customWidth="1"/>
    <col min="11268" max="11268" width="9.7109375" style="220" customWidth="1"/>
    <col min="11269" max="11270" width="9.5703125" style="220" customWidth="1"/>
    <col min="11271" max="11271" width="10.28515625" style="220" customWidth="1"/>
    <col min="11272" max="11272" width="11.140625" style="220" customWidth="1"/>
    <col min="11273" max="11273" width="11.28515625" style="220" customWidth="1"/>
    <col min="11274" max="11274" width="8.28515625" style="220" customWidth="1"/>
    <col min="11275" max="11275" width="11.28515625" style="220" customWidth="1"/>
    <col min="11276" max="11276" width="8" style="220" customWidth="1"/>
    <col min="11277" max="11277" width="12" style="220" customWidth="1"/>
    <col min="11278" max="11278" width="0" style="220" hidden="1" customWidth="1"/>
    <col min="11279" max="11279" width="12.42578125" style="220" customWidth="1"/>
    <col min="11280" max="11280" width="0.140625" style="220" customWidth="1"/>
    <col min="11281" max="11281" width="6.5703125" style="220" customWidth="1"/>
    <col min="11282" max="11283" width="0" style="220" hidden="1" customWidth="1"/>
    <col min="11284" max="11511" width="9.140625" style="220"/>
    <col min="11512" max="11512" width="3.5703125" style="220" customWidth="1"/>
    <col min="11513" max="11513" width="24.5703125" style="220" customWidth="1"/>
    <col min="11514" max="11518" width="0" style="220" hidden="1" customWidth="1"/>
    <col min="11519" max="11519" width="8.85546875" style="220" customWidth="1"/>
    <col min="11520" max="11520" width="10.7109375" style="220" customWidth="1"/>
    <col min="11521" max="11521" width="8.85546875" style="220" customWidth="1"/>
    <col min="11522" max="11522" width="11.85546875" style="220" customWidth="1"/>
    <col min="11523" max="11523" width="10.28515625" style="220" customWidth="1"/>
    <col min="11524" max="11524" width="9.7109375" style="220" customWidth="1"/>
    <col min="11525" max="11526" width="9.5703125" style="220" customWidth="1"/>
    <col min="11527" max="11527" width="10.28515625" style="220" customWidth="1"/>
    <col min="11528" max="11528" width="11.140625" style="220" customWidth="1"/>
    <col min="11529" max="11529" width="11.28515625" style="220" customWidth="1"/>
    <col min="11530" max="11530" width="8.28515625" style="220" customWidth="1"/>
    <col min="11531" max="11531" width="11.28515625" style="220" customWidth="1"/>
    <col min="11532" max="11532" width="8" style="220" customWidth="1"/>
    <col min="11533" max="11533" width="12" style="220" customWidth="1"/>
    <col min="11534" max="11534" width="0" style="220" hidden="1" customWidth="1"/>
    <col min="11535" max="11535" width="12.42578125" style="220" customWidth="1"/>
    <col min="11536" max="11536" width="0.140625" style="220" customWidth="1"/>
    <col min="11537" max="11537" width="6.5703125" style="220" customWidth="1"/>
    <col min="11538" max="11539" width="0" style="220" hidden="1" customWidth="1"/>
    <col min="11540" max="11767" width="9.140625" style="220"/>
    <col min="11768" max="11768" width="3.5703125" style="220" customWidth="1"/>
    <col min="11769" max="11769" width="24.5703125" style="220" customWidth="1"/>
    <col min="11770" max="11774" width="0" style="220" hidden="1" customWidth="1"/>
    <col min="11775" max="11775" width="8.85546875" style="220" customWidth="1"/>
    <col min="11776" max="11776" width="10.7109375" style="220" customWidth="1"/>
    <col min="11777" max="11777" width="8.85546875" style="220" customWidth="1"/>
    <col min="11778" max="11778" width="11.85546875" style="220" customWidth="1"/>
    <col min="11779" max="11779" width="10.28515625" style="220" customWidth="1"/>
    <col min="11780" max="11780" width="9.7109375" style="220" customWidth="1"/>
    <col min="11781" max="11782" width="9.5703125" style="220" customWidth="1"/>
    <col min="11783" max="11783" width="10.28515625" style="220" customWidth="1"/>
    <col min="11784" max="11784" width="11.140625" style="220" customWidth="1"/>
    <col min="11785" max="11785" width="11.28515625" style="220" customWidth="1"/>
    <col min="11786" max="11786" width="8.28515625" style="220" customWidth="1"/>
    <col min="11787" max="11787" width="11.28515625" style="220" customWidth="1"/>
    <col min="11788" max="11788" width="8" style="220" customWidth="1"/>
    <col min="11789" max="11789" width="12" style="220" customWidth="1"/>
    <col min="11790" max="11790" width="0" style="220" hidden="1" customWidth="1"/>
    <col min="11791" max="11791" width="12.42578125" style="220" customWidth="1"/>
    <col min="11792" max="11792" width="0.140625" style="220" customWidth="1"/>
    <col min="11793" max="11793" width="6.5703125" style="220" customWidth="1"/>
    <col min="11794" max="11795" width="0" style="220" hidden="1" customWidth="1"/>
    <col min="11796" max="12023" width="9.140625" style="220"/>
    <col min="12024" max="12024" width="3.5703125" style="220" customWidth="1"/>
    <col min="12025" max="12025" width="24.5703125" style="220" customWidth="1"/>
    <col min="12026" max="12030" width="0" style="220" hidden="1" customWidth="1"/>
    <col min="12031" max="12031" width="8.85546875" style="220" customWidth="1"/>
    <col min="12032" max="12032" width="10.7109375" style="220" customWidth="1"/>
    <col min="12033" max="12033" width="8.85546875" style="220" customWidth="1"/>
    <col min="12034" max="12034" width="11.85546875" style="220" customWidth="1"/>
    <col min="12035" max="12035" width="10.28515625" style="220" customWidth="1"/>
    <col min="12036" max="12036" width="9.7109375" style="220" customWidth="1"/>
    <col min="12037" max="12038" width="9.5703125" style="220" customWidth="1"/>
    <col min="12039" max="12039" width="10.28515625" style="220" customWidth="1"/>
    <col min="12040" max="12040" width="11.140625" style="220" customWidth="1"/>
    <col min="12041" max="12041" width="11.28515625" style="220" customWidth="1"/>
    <col min="12042" max="12042" width="8.28515625" style="220" customWidth="1"/>
    <col min="12043" max="12043" width="11.28515625" style="220" customWidth="1"/>
    <col min="12044" max="12044" width="8" style="220" customWidth="1"/>
    <col min="12045" max="12045" width="12" style="220" customWidth="1"/>
    <col min="12046" max="12046" width="0" style="220" hidden="1" customWidth="1"/>
    <col min="12047" max="12047" width="12.42578125" style="220" customWidth="1"/>
    <col min="12048" max="12048" width="0.140625" style="220" customWidth="1"/>
    <col min="12049" max="12049" width="6.5703125" style="220" customWidth="1"/>
    <col min="12050" max="12051" width="0" style="220" hidden="1" customWidth="1"/>
    <col min="12052" max="12279" width="9.140625" style="220"/>
    <col min="12280" max="12280" width="3.5703125" style="220" customWidth="1"/>
    <col min="12281" max="12281" width="24.5703125" style="220" customWidth="1"/>
    <col min="12282" max="12286" width="0" style="220" hidden="1" customWidth="1"/>
    <col min="12287" max="12287" width="8.85546875" style="220" customWidth="1"/>
    <col min="12288" max="12288" width="10.7109375" style="220" customWidth="1"/>
    <col min="12289" max="12289" width="8.85546875" style="220" customWidth="1"/>
    <col min="12290" max="12290" width="11.85546875" style="220" customWidth="1"/>
    <col min="12291" max="12291" width="10.28515625" style="220" customWidth="1"/>
    <col min="12292" max="12292" width="9.7109375" style="220" customWidth="1"/>
    <col min="12293" max="12294" width="9.5703125" style="220" customWidth="1"/>
    <col min="12295" max="12295" width="10.28515625" style="220" customWidth="1"/>
    <col min="12296" max="12296" width="11.140625" style="220" customWidth="1"/>
    <col min="12297" max="12297" width="11.28515625" style="220" customWidth="1"/>
    <col min="12298" max="12298" width="8.28515625" style="220" customWidth="1"/>
    <col min="12299" max="12299" width="11.28515625" style="220" customWidth="1"/>
    <col min="12300" max="12300" width="8" style="220" customWidth="1"/>
    <col min="12301" max="12301" width="12" style="220" customWidth="1"/>
    <col min="12302" max="12302" width="0" style="220" hidden="1" customWidth="1"/>
    <col min="12303" max="12303" width="12.42578125" style="220" customWidth="1"/>
    <col min="12304" max="12304" width="0.140625" style="220" customWidth="1"/>
    <col min="12305" max="12305" width="6.5703125" style="220" customWidth="1"/>
    <col min="12306" max="12307" width="0" style="220" hidden="1" customWidth="1"/>
    <col min="12308" max="12535" width="9.140625" style="220"/>
    <col min="12536" max="12536" width="3.5703125" style="220" customWidth="1"/>
    <col min="12537" max="12537" width="24.5703125" style="220" customWidth="1"/>
    <col min="12538" max="12542" width="0" style="220" hidden="1" customWidth="1"/>
    <col min="12543" max="12543" width="8.85546875" style="220" customWidth="1"/>
    <col min="12544" max="12544" width="10.7109375" style="220" customWidth="1"/>
    <col min="12545" max="12545" width="8.85546875" style="220" customWidth="1"/>
    <col min="12546" max="12546" width="11.85546875" style="220" customWidth="1"/>
    <col min="12547" max="12547" width="10.28515625" style="220" customWidth="1"/>
    <col min="12548" max="12548" width="9.7109375" style="220" customWidth="1"/>
    <col min="12549" max="12550" width="9.5703125" style="220" customWidth="1"/>
    <col min="12551" max="12551" width="10.28515625" style="220" customWidth="1"/>
    <col min="12552" max="12552" width="11.140625" style="220" customWidth="1"/>
    <col min="12553" max="12553" width="11.28515625" style="220" customWidth="1"/>
    <col min="12554" max="12554" width="8.28515625" style="220" customWidth="1"/>
    <col min="12555" max="12555" width="11.28515625" style="220" customWidth="1"/>
    <col min="12556" max="12556" width="8" style="220" customWidth="1"/>
    <col min="12557" max="12557" width="12" style="220" customWidth="1"/>
    <col min="12558" max="12558" width="0" style="220" hidden="1" customWidth="1"/>
    <col min="12559" max="12559" width="12.42578125" style="220" customWidth="1"/>
    <col min="12560" max="12560" width="0.140625" style="220" customWidth="1"/>
    <col min="12561" max="12561" width="6.5703125" style="220" customWidth="1"/>
    <col min="12562" max="12563" width="0" style="220" hidden="1" customWidth="1"/>
    <col min="12564" max="12791" width="9.140625" style="220"/>
    <col min="12792" max="12792" width="3.5703125" style="220" customWidth="1"/>
    <col min="12793" max="12793" width="24.5703125" style="220" customWidth="1"/>
    <col min="12794" max="12798" width="0" style="220" hidden="1" customWidth="1"/>
    <col min="12799" max="12799" width="8.85546875" style="220" customWidth="1"/>
    <col min="12800" max="12800" width="10.7109375" style="220" customWidth="1"/>
    <col min="12801" max="12801" width="8.85546875" style="220" customWidth="1"/>
    <col min="12802" max="12802" width="11.85546875" style="220" customWidth="1"/>
    <col min="12803" max="12803" width="10.28515625" style="220" customWidth="1"/>
    <col min="12804" max="12804" width="9.7109375" style="220" customWidth="1"/>
    <col min="12805" max="12806" width="9.5703125" style="220" customWidth="1"/>
    <col min="12807" max="12807" width="10.28515625" style="220" customWidth="1"/>
    <col min="12808" max="12808" width="11.140625" style="220" customWidth="1"/>
    <col min="12809" max="12809" width="11.28515625" style="220" customWidth="1"/>
    <col min="12810" max="12810" width="8.28515625" style="220" customWidth="1"/>
    <col min="12811" max="12811" width="11.28515625" style="220" customWidth="1"/>
    <col min="12812" max="12812" width="8" style="220" customWidth="1"/>
    <col min="12813" max="12813" width="12" style="220" customWidth="1"/>
    <col min="12814" max="12814" width="0" style="220" hidden="1" customWidth="1"/>
    <col min="12815" max="12815" width="12.42578125" style="220" customWidth="1"/>
    <col min="12816" max="12816" width="0.140625" style="220" customWidth="1"/>
    <col min="12817" max="12817" width="6.5703125" style="220" customWidth="1"/>
    <col min="12818" max="12819" width="0" style="220" hidden="1" customWidth="1"/>
    <col min="12820" max="13047" width="9.140625" style="220"/>
    <col min="13048" max="13048" width="3.5703125" style="220" customWidth="1"/>
    <col min="13049" max="13049" width="24.5703125" style="220" customWidth="1"/>
    <col min="13050" max="13054" width="0" style="220" hidden="1" customWidth="1"/>
    <col min="13055" max="13055" width="8.85546875" style="220" customWidth="1"/>
    <col min="13056" max="13056" width="10.7109375" style="220" customWidth="1"/>
    <col min="13057" max="13057" width="8.85546875" style="220" customWidth="1"/>
    <col min="13058" max="13058" width="11.85546875" style="220" customWidth="1"/>
    <col min="13059" max="13059" width="10.28515625" style="220" customWidth="1"/>
    <col min="13060" max="13060" width="9.7109375" style="220" customWidth="1"/>
    <col min="13061" max="13062" width="9.5703125" style="220" customWidth="1"/>
    <col min="13063" max="13063" width="10.28515625" style="220" customWidth="1"/>
    <col min="13064" max="13064" width="11.140625" style="220" customWidth="1"/>
    <col min="13065" max="13065" width="11.28515625" style="220" customWidth="1"/>
    <col min="13066" max="13066" width="8.28515625" style="220" customWidth="1"/>
    <col min="13067" max="13067" width="11.28515625" style="220" customWidth="1"/>
    <col min="13068" max="13068" width="8" style="220" customWidth="1"/>
    <col min="13069" max="13069" width="12" style="220" customWidth="1"/>
    <col min="13070" max="13070" width="0" style="220" hidden="1" customWidth="1"/>
    <col min="13071" max="13071" width="12.42578125" style="220" customWidth="1"/>
    <col min="13072" max="13072" width="0.140625" style="220" customWidth="1"/>
    <col min="13073" max="13073" width="6.5703125" style="220" customWidth="1"/>
    <col min="13074" max="13075" width="0" style="220" hidden="1" customWidth="1"/>
    <col min="13076" max="13303" width="9.140625" style="220"/>
    <col min="13304" max="13304" width="3.5703125" style="220" customWidth="1"/>
    <col min="13305" max="13305" width="24.5703125" style="220" customWidth="1"/>
    <col min="13306" max="13310" width="0" style="220" hidden="1" customWidth="1"/>
    <col min="13311" max="13311" width="8.85546875" style="220" customWidth="1"/>
    <col min="13312" max="13312" width="10.7109375" style="220" customWidth="1"/>
    <col min="13313" max="13313" width="8.85546875" style="220" customWidth="1"/>
    <col min="13314" max="13314" width="11.85546875" style="220" customWidth="1"/>
    <col min="13315" max="13315" width="10.28515625" style="220" customWidth="1"/>
    <col min="13316" max="13316" width="9.7109375" style="220" customWidth="1"/>
    <col min="13317" max="13318" width="9.5703125" style="220" customWidth="1"/>
    <col min="13319" max="13319" width="10.28515625" style="220" customWidth="1"/>
    <col min="13320" max="13320" width="11.140625" style="220" customWidth="1"/>
    <col min="13321" max="13321" width="11.28515625" style="220" customWidth="1"/>
    <col min="13322" max="13322" width="8.28515625" style="220" customWidth="1"/>
    <col min="13323" max="13323" width="11.28515625" style="220" customWidth="1"/>
    <col min="13324" max="13324" width="8" style="220" customWidth="1"/>
    <col min="13325" max="13325" width="12" style="220" customWidth="1"/>
    <col min="13326" max="13326" width="0" style="220" hidden="1" customWidth="1"/>
    <col min="13327" max="13327" width="12.42578125" style="220" customWidth="1"/>
    <col min="13328" max="13328" width="0.140625" style="220" customWidth="1"/>
    <col min="13329" max="13329" width="6.5703125" style="220" customWidth="1"/>
    <col min="13330" max="13331" width="0" style="220" hidden="1" customWidth="1"/>
    <col min="13332" max="13559" width="9.140625" style="220"/>
    <col min="13560" max="13560" width="3.5703125" style="220" customWidth="1"/>
    <col min="13561" max="13561" width="24.5703125" style="220" customWidth="1"/>
    <col min="13562" max="13566" width="0" style="220" hidden="1" customWidth="1"/>
    <col min="13567" max="13567" width="8.85546875" style="220" customWidth="1"/>
    <col min="13568" max="13568" width="10.7109375" style="220" customWidth="1"/>
    <col min="13569" max="13569" width="8.85546875" style="220" customWidth="1"/>
    <col min="13570" max="13570" width="11.85546875" style="220" customWidth="1"/>
    <col min="13571" max="13571" width="10.28515625" style="220" customWidth="1"/>
    <col min="13572" max="13572" width="9.7109375" style="220" customWidth="1"/>
    <col min="13573" max="13574" width="9.5703125" style="220" customWidth="1"/>
    <col min="13575" max="13575" width="10.28515625" style="220" customWidth="1"/>
    <col min="13576" max="13576" width="11.140625" style="220" customWidth="1"/>
    <col min="13577" max="13577" width="11.28515625" style="220" customWidth="1"/>
    <col min="13578" max="13578" width="8.28515625" style="220" customWidth="1"/>
    <col min="13579" max="13579" width="11.28515625" style="220" customWidth="1"/>
    <col min="13580" max="13580" width="8" style="220" customWidth="1"/>
    <col min="13581" max="13581" width="12" style="220" customWidth="1"/>
    <col min="13582" max="13582" width="0" style="220" hidden="1" customWidth="1"/>
    <col min="13583" max="13583" width="12.42578125" style="220" customWidth="1"/>
    <col min="13584" max="13584" width="0.140625" style="220" customWidth="1"/>
    <col min="13585" max="13585" width="6.5703125" style="220" customWidth="1"/>
    <col min="13586" max="13587" width="0" style="220" hidden="1" customWidth="1"/>
    <col min="13588" max="13815" width="9.140625" style="220"/>
    <col min="13816" max="13816" width="3.5703125" style="220" customWidth="1"/>
    <col min="13817" max="13817" width="24.5703125" style="220" customWidth="1"/>
    <col min="13818" max="13822" width="0" style="220" hidden="1" customWidth="1"/>
    <col min="13823" max="13823" width="8.85546875" style="220" customWidth="1"/>
    <col min="13824" max="13824" width="10.7109375" style="220" customWidth="1"/>
    <col min="13825" max="13825" width="8.85546875" style="220" customWidth="1"/>
    <col min="13826" max="13826" width="11.85546875" style="220" customWidth="1"/>
    <col min="13827" max="13827" width="10.28515625" style="220" customWidth="1"/>
    <col min="13828" max="13828" width="9.7109375" style="220" customWidth="1"/>
    <col min="13829" max="13830" width="9.5703125" style="220" customWidth="1"/>
    <col min="13831" max="13831" width="10.28515625" style="220" customWidth="1"/>
    <col min="13832" max="13832" width="11.140625" style="220" customWidth="1"/>
    <col min="13833" max="13833" width="11.28515625" style="220" customWidth="1"/>
    <col min="13834" max="13834" width="8.28515625" style="220" customWidth="1"/>
    <col min="13835" max="13835" width="11.28515625" style="220" customWidth="1"/>
    <col min="13836" max="13836" width="8" style="220" customWidth="1"/>
    <col min="13837" max="13837" width="12" style="220" customWidth="1"/>
    <col min="13838" max="13838" width="0" style="220" hidden="1" customWidth="1"/>
    <col min="13839" max="13839" width="12.42578125" style="220" customWidth="1"/>
    <col min="13840" max="13840" width="0.140625" style="220" customWidth="1"/>
    <col min="13841" max="13841" width="6.5703125" style="220" customWidth="1"/>
    <col min="13842" max="13843" width="0" style="220" hidden="1" customWidth="1"/>
    <col min="13844" max="14071" width="9.140625" style="220"/>
    <col min="14072" max="14072" width="3.5703125" style="220" customWidth="1"/>
    <col min="14073" max="14073" width="24.5703125" style="220" customWidth="1"/>
    <col min="14074" max="14078" width="0" style="220" hidden="1" customWidth="1"/>
    <col min="14079" max="14079" width="8.85546875" style="220" customWidth="1"/>
    <col min="14080" max="14080" width="10.7109375" style="220" customWidth="1"/>
    <col min="14081" max="14081" width="8.85546875" style="220" customWidth="1"/>
    <col min="14082" max="14082" width="11.85546875" style="220" customWidth="1"/>
    <col min="14083" max="14083" width="10.28515625" style="220" customWidth="1"/>
    <col min="14084" max="14084" width="9.7109375" style="220" customWidth="1"/>
    <col min="14085" max="14086" width="9.5703125" style="220" customWidth="1"/>
    <col min="14087" max="14087" width="10.28515625" style="220" customWidth="1"/>
    <col min="14088" max="14088" width="11.140625" style="220" customWidth="1"/>
    <col min="14089" max="14089" width="11.28515625" style="220" customWidth="1"/>
    <col min="14090" max="14090" width="8.28515625" style="220" customWidth="1"/>
    <col min="14091" max="14091" width="11.28515625" style="220" customWidth="1"/>
    <col min="14092" max="14092" width="8" style="220" customWidth="1"/>
    <col min="14093" max="14093" width="12" style="220" customWidth="1"/>
    <col min="14094" max="14094" width="0" style="220" hidden="1" customWidth="1"/>
    <col min="14095" max="14095" width="12.42578125" style="220" customWidth="1"/>
    <col min="14096" max="14096" width="0.140625" style="220" customWidth="1"/>
    <col min="14097" max="14097" width="6.5703125" style="220" customWidth="1"/>
    <col min="14098" max="14099" width="0" style="220" hidden="1" customWidth="1"/>
    <col min="14100" max="14327" width="9.140625" style="220"/>
    <col min="14328" max="14328" width="3.5703125" style="220" customWidth="1"/>
    <col min="14329" max="14329" width="24.5703125" style="220" customWidth="1"/>
    <col min="14330" max="14334" width="0" style="220" hidden="1" customWidth="1"/>
    <col min="14335" max="14335" width="8.85546875" style="220" customWidth="1"/>
    <col min="14336" max="14336" width="10.7109375" style="220" customWidth="1"/>
    <col min="14337" max="14337" width="8.85546875" style="220" customWidth="1"/>
    <col min="14338" max="14338" width="11.85546875" style="220" customWidth="1"/>
    <col min="14339" max="14339" width="10.28515625" style="220" customWidth="1"/>
    <col min="14340" max="14340" width="9.7109375" style="220" customWidth="1"/>
    <col min="14341" max="14342" width="9.5703125" style="220" customWidth="1"/>
    <col min="14343" max="14343" width="10.28515625" style="220" customWidth="1"/>
    <col min="14344" max="14344" width="11.140625" style="220" customWidth="1"/>
    <col min="14345" max="14345" width="11.28515625" style="220" customWidth="1"/>
    <col min="14346" max="14346" width="8.28515625" style="220" customWidth="1"/>
    <col min="14347" max="14347" width="11.28515625" style="220" customWidth="1"/>
    <col min="14348" max="14348" width="8" style="220" customWidth="1"/>
    <col min="14349" max="14349" width="12" style="220" customWidth="1"/>
    <col min="14350" max="14350" width="0" style="220" hidden="1" customWidth="1"/>
    <col min="14351" max="14351" width="12.42578125" style="220" customWidth="1"/>
    <col min="14352" max="14352" width="0.140625" style="220" customWidth="1"/>
    <col min="14353" max="14353" width="6.5703125" style="220" customWidth="1"/>
    <col min="14354" max="14355" width="0" style="220" hidden="1" customWidth="1"/>
    <col min="14356" max="14583" width="9.140625" style="220"/>
    <col min="14584" max="14584" width="3.5703125" style="220" customWidth="1"/>
    <col min="14585" max="14585" width="24.5703125" style="220" customWidth="1"/>
    <col min="14586" max="14590" width="0" style="220" hidden="1" customWidth="1"/>
    <col min="14591" max="14591" width="8.85546875" style="220" customWidth="1"/>
    <col min="14592" max="14592" width="10.7109375" style="220" customWidth="1"/>
    <col min="14593" max="14593" width="8.85546875" style="220" customWidth="1"/>
    <col min="14594" max="14594" width="11.85546875" style="220" customWidth="1"/>
    <col min="14595" max="14595" width="10.28515625" style="220" customWidth="1"/>
    <col min="14596" max="14596" width="9.7109375" style="220" customWidth="1"/>
    <col min="14597" max="14598" width="9.5703125" style="220" customWidth="1"/>
    <col min="14599" max="14599" width="10.28515625" style="220" customWidth="1"/>
    <col min="14600" max="14600" width="11.140625" style="220" customWidth="1"/>
    <col min="14601" max="14601" width="11.28515625" style="220" customWidth="1"/>
    <col min="14602" max="14602" width="8.28515625" style="220" customWidth="1"/>
    <col min="14603" max="14603" width="11.28515625" style="220" customWidth="1"/>
    <col min="14604" max="14604" width="8" style="220" customWidth="1"/>
    <col min="14605" max="14605" width="12" style="220" customWidth="1"/>
    <col min="14606" max="14606" width="0" style="220" hidden="1" customWidth="1"/>
    <col min="14607" max="14607" width="12.42578125" style="220" customWidth="1"/>
    <col min="14608" max="14608" width="0.140625" style="220" customWidth="1"/>
    <col min="14609" max="14609" width="6.5703125" style="220" customWidth="1"/>
    <col min="14610" max="14611" width="0" style="220" hidden="1" customWidth="1"/>
    <col min="14612" max="14839" width="9.140625" style="220"/>
    <col min="14840" max="14840" width="3.5703125" style="220" customWidth="1"/>
    <col min="14841" max="14841" width="24.5703125" style="220" customWidth="1"/>
    <col min="14842" max="14846" width="0" style="220" hidden="1" customWidth="1"/>
    <col min="14847" max="14847" width="8.85546875" style="220" customWidth="1"/>
    <col min="14848" max="14848" width="10.7109375" style="220" customWidth="1"/>
    <col min="14849" max="14849" width="8.85546875" style="220" customWidth="1"/>
    <col min="14850" max="14850" width="11.85546875" style="220" customWidth="1"/>
    <col min="14851" max="14851" width="10.28515625" style="220" customWidth="1"/>
    <col min="14852" max="14852" width="9.7109375" style="220" customWidth="1"/>
    <col min="14853" max="14854" width="9.5703125" style="220" customWidth="1"/>
    <col min="14855" max="14855" width="10.28515625" style="220" customWidth="1"/>
    <col min="14856" max="14856" width="11.140625" style="220" customWidth="1"/>
    <col min="14857" max="14857" width="11.28515625" style="220" customWidth="1"/>
    <col min="14858" max="14858" width="8.28515625" style="220" customWidth="1"/>
    <col min="14859" max="14859" width="11.28515625" style="220" customWidth="1"/>
    <col min="14860" max="14860" width="8" style="220" customWidth="1"/>
    <col min="14861" max="14861" width="12" style="220" customWidth="1"/>
    <col min="14862" max="14862" width="0" style="220" hidden="1" customWidth="1"/>
    <col min="14863" max="14863" width="12.42578125" style="220" customWidth="1"/>
    <col min="14864" max="14864" width="0.140625" style="220" customWidth="1"/>
    <col min="14865" max="14865" width="6.5703125" style="220" customWidth="1"/>
    <col min="14866" max="14867" width="0" style="220" hidden="1" customWidth="1"/>
    <col min="14868" max="15095" width="9.140625" style="220"/>
    <col min="15096" max="15096" width="3.5703125" style="220" customWidth="1"/>
    <col min="15097" max="15097" width="24.5703125" style="220" customWidth="1"/>
    <col min="15098" max="15102" width="0" style="220" hidden="1" customWidth="1"/>
    <col min="15103" max="15103" width="8.85546875" style="220" customWidth="1"/>
    <col min="15104" max="15104" width="10.7109375" style="220" customWidth="1"/>
    <col min="15105" max="15105" width="8.85546875" style="220" customWidth="1"/>
    <col min="15106" max="15106" width="11.85546875" style="220" customWidth="1"/>
    <col min="15107" max="15107" width="10.28515625" style="220" customWidth="1"/>
    <col min="15108" max="15108" width="9.7109375" style="220" customWidth="1"/>
    <col min="15109" max="15110" width="9.5703125" style="220" customWidth="1"/>
    <col min="15111" max="15111" width="10.28515625" style="220" customWidth="1"/>
    <col min="15112" max="15112" width="11.140625" style="220" customWidth="1"/>
    <col min="15113" max="15113" width="11.28515625" style="220" customWidth="1"/>
    <col min="15114" max="15114" width="8.28515625" style="220" customWidth="1"/>
    <col min="15115" max="15115" width="11.28515625" style="220" customWidth="1"/>
    <col min="15116" max="15116" width="8" style="220" customWidth="1"/>
    <col min="15117" max="15117" width="12" style="220" customWidth="1"/>
    <col min="15118" max="15118" width="0" style="220" hidden="1" customWidth="1"/>
    <col min="15119" max="15119" width="12.42578125" style="220" customWidth="1"/>
    <col min="15120" max="15120" width="0.140625" style="220" customWidth="1"/>
    <col min="15121" max="15121" width="6.5703125" style="220" customWidth="1"/>
    <col min="15122" max="15123" width="0" style="220" hidden="1" customWidth="1"/>
    <col min="15124" max="15351" width="9.140625" style="220"/>
    <col min="15352" max="15352" width="3.5703125" style="220" customWidth="1"/>
    <col min="15353" max="15353" width="24.5703125" style="220" customWidth="1"/>
    <col min="15354" max="15358" width="0" style="220" hidden="1" customWidth="1"/>
    <col min="15359" max="15359" width="8.85546875" style="220" customWidth="1"/>
    <col min="15360" max="15360" width="10.7109375" style="220" customWidth="1"/>
    <col min="15361" max="15361" width="8.85546875" style="220" customWidth="1"/>
    <col min="15362" max="15362" width="11.85546875" style="220" customWidth="1"/>
    <col min="15363" max="15363" width="10.28515625" style="220" customWidth="1"/>
    <col min="15364" max="15364" width="9.7109375" style="220" customWidth="1"/>
    <col min="15365" max="15366" width="9.5703125" style="220" customWidth="1"/>
    <col min="15367" max="15367" width="10.28515625" style="220" customWidth="1"/>
    <col min="15368" max="15368" width="11.140625" style="220" customWidth="1"/>
    <col min="15369" max="15369" width="11.28515625" style="220" customWidth="1"/>
    <col min="15370" max="15370" width="8.28515625" style="220" customWidth="1"/>
    <col min="15371" max="15371" width="11.28515625" style="220" customWidth="1"/>
    <col min="15372" max="15372" width="8" style="220" customWidth="1"/>
    <col min="15373" max="15373" width="12" style="220" customWidth="1"/>
    <col min="15374" max="15374" width="0" style="220" hidden="1" customWidth="1"/>
    <col min="15375" max="15375" width="12.42578125" style="220" customWidth="1"/>
    <col min="15376" max="15376" width="0.140625" style="220" customWidth="1"/>
    <col min="15377" max="15377" width="6.5703125" style="220" customWidth="1"/>
    <col min="15378" max="15379" width="0" style="220" hidden="1" customWidth="1"/>
    <col min="15380" max="15607" width="9.140625" style="220"/>
    <col min="15608" max="15608" width="3.5703125" style="220" customWidth="1"/>
    <col min="15609" max="15609" width="24.5703125" style="220" customWidth="1"/>
    <col min="15610" max="15614" width="0" style="220" hidden="1" customWidth="1"/>
    <col min="15615" max="15615" width="8.85546875" style="220" customWidth="1"/>
    <col min="15616" max="15616" width="10.7109375" style="220" customWidth="1"/>
    <col min="15617" max="15617" width="8.85546875" style="220" customWidth="1"/>
    <col min="15618" max="15618" width="11.85546875" style="220" customWidth="1"/>
    <col min="15619" max="15619" width="10.28515625" style="220" customWidth="1"/>
    <col min="15620" max="15620" width="9.7109375" style="220" customWidth="1"/>
    <col min="15621" max="15622" width="9.5703125" style="220" customWidth="1"/>
    <col min="15623" max="15623" width="10.28515625" style="220" customWidth="1"/>
    <col min="15624" max="15624" width="11.140625" style="220" customWidth="1"/>
    <col min="15625" max="15625" width="11.28515625" style="220" customWidth="1"/>
    <col min="15626" max="15626" width="8.28515625" style="220" customWidth="1"/>
    <col min="15627" max="15627" width="11.28515625" style="220" customWidth="1"/>
    <col min="15628" max="15628" width="8" style="220" customWidth="1"/>
    <col min="15629" max="15629" width="12" style="220" customWidth="1"/>
    <col min="15630" max="15630" width="0" style="220" hidden="1" customWidth="1"/>
    <col min="15631" max="15631" width="12.42578125" style="220" customWidth="1"/>
    <col min="15632" max="15632" width="0.140625" style="220" customWidth="1"/>
    <col min="15633" max="15633" width="6.5703125" style="220" customWidth="1"/>
    <col min="15634" max="15635" width="0" style="220" hidden="1" customWidth="1"/>
    <col min="15636" max="15863" width="9.140625" style="220"/>
    <col min="15864" max="15864" width="3.5703125" style="220" customWidth="1"/>
    <col min="15865" max="15865" width="24.5703125" style="220" customWidth="1"/>
    <col min="15866" max="15870" width="0" style="220" hidden="1" customWidth="1"/>
    <col min="15871" max="15871" width="8.85546875" style="220" customWidth="1"/>
    <col min="15872" max="15872" width="10.7109375" style="220" customWidth="1"/>
    <col min="15873" max="15873" width="8.85546875" style="220" customWidth="1"/>
    <col min="15874" max="15874" width="11.85546875" style="220" customWidth="1"/>
    <col min="15875" max="15875" width="10.28515625" style="220" customWidth="1"/>
    <col min="15876" max="15876" width="9.7109375" style="220" customWidth="1"/>
    <col min="15877" max="15878" width="9.5703125" style="220" customWidth="1"/>
    <col min="15879" max="15879" width="10.28515625" style="220" customWidth="1"/>
    <col min="15880" max="15880" width="11.140625" style="220" customWidth="1"/>
    <col min="15881" max="15881" width="11.28515625" style="220" customWidth="1"/>
    <col min="15882" max="15882" width="8.28515625" style="220" customWidth="1"/>
    <col min="15883" max="15883" width="11.28515625" style="220" customWidth="1"/>
    <col min="15884" max="15884" width="8" style="220" customWidth="1"/>
    <col min="15885" max="15885" width="12" style="220" customWidth="1"/>
    <col min="15886" max="15886" width="0" style="220" hidden="1" customWidth="1"/>
    <col min="15887" max="15887" width="12.42578125" style="220" customWidth="1"/>
    <col min="15888" max="15888" width="0.140625" style="220" customWidth="1"/>
    <col min="15889" max="15889" width="6.5703125" style="220" customWidth="1"/>
    <col min="15890" max="15891" width="0" style="220" hidden="1" customWidth="1"/>
    <col min="15892" max="16119" width="9.140625" style="220"/>
    <col min="16120" max="16120" width="3.5703125" style="220" customWidth="1"/>
    <col min="16121" max="16121" width="24.5703125" style="220" customWidth="1"/>
    <col min="16122" max="16126" width="0" style="220" hidden="1" customWidth="1"/>
    <col min="16127" max="16127" width="8.85546875" style="220" customWidth="1"/>
    <col min="16128" max="16128" width="10.7109375" style="220" customWidth="1"/>
    <col min="16129" max="16129" width="8.85546875" style="220" customWidth="1"/>
    <col min="16130" max="16130" width="11.85546875" style="220" customWidth="1"/>
    <col min="16131" max="16131" width="10.28515625" style="220" customWidth="1"/>
    <col min="16132" max="16132" width="9.7109375" style="220" customWidth="1"/>
    <col min="16133" max="16134" width="9.5703125" style="220" customWidth="1"/>
    <col min="16135" max="16135" width="10.28515625" style="220" customWidth="1"/>
    <col min="16136" max="16136" width="11.140625" style="220" customWidth="1"/>
    <col min="16137" max="16137" width="11.28515625" style="220" customWidth="1"/>
    <col min="16138" max="16138" width="8.28515625" style="220" customWidth="1"/>
    <col min="16139" max="16139" width="11.28515625" style="220" customWidth="1"/>
    <col min="16140" max="16140" width="8" style="220" customWidth="1"/>
    <col min="16141" max="16141" width="12" style="220" customWidth="1"/>
    <col min="16142" max="16142" width="0" style="220" hidden="1" customWidth="1"/>
    <col min="16143" max="16143" width="12.42578125" style="220" customWidth="1"/>
    <col min="16144" max="16144" width="0.140625" style="220" customWidth="1"/>
    <col min="16145" max="16145" width="6.5703125" style="220" customWidth="1"/>
    <col min="16146" max="16147" width="0" style="220" hidden="1" customWidth="1"/>
    <col min="16148" max="16384" width="9.140625" style="220"/>
  </cols>
  <sheetData>
    <row r="1" spans="1:19" x14ac:dyDescent="0.25">
      <c r="N1" s="221"/>
      <c r="O1" s="221"/>
      <c r="P1" s="337" t="s">
        <v>318</v>
      </c>
      <c r="Q1" s="337"/>
      <c r="S1" s="222"/>
    </row>
    <row r="2" spans="1:19" x14ac:dyDescent="0.25">
      <c r="A2" s="338" t="s">
        <v>394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</row>
    <row r="3" spans="1:19" x14ac:dyDescent="0.25">
      <c r="A3" s="339" t="s">
        <v>395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</row>
    <row r="4" spans="1:19" x14ac:dyDescent="0.25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4" t="s">
        <v>359</v>
      </c>
    </row>
    <row r="5" spans="1:19" ht="33.75" customHeight="1" x14ac:dyDescent="0.25">
      <c r="A5" s="340" t="s">
        <v>2</v>
      </c>
      <c r="B5" s="336" t="s">
        <v>396</v>
      </c>
      <c r="C5" s="336" t="s">
        <v>397</v>
      </c>
      <c r="D5" s="336" t="s">
        <v>398</v>
      </c>
      <c r="E5" s="336" t="s">
        <v>399</v>
      </c>
      <c r="F5" s="336"/>
      <c r="G5" s="336" t="s">
        <v>400</v>
      </c>
      <c r="H5" s="336"/>
      <c r="I5" s="336" t="s">
        <v>401</v>
      </c>
      <c r="J5" s="336" t="s">
        <v>402</v>
      </c>
      <c r="K5" s="336" t="s">
        <v>403</v>
      </c>
      <c r="L5" s="336" t="s">
        <v>404</v>
      </c>
      <c r="M5" s="336" t="s">
        <v>405</v>
      </c>
      <c r="N5" s="336" t="s">
        <v>406</v>
      </c>
      <c r="O5" s="336" t="s">
        <v>407</v>
      </c>
      <c r="P5" s="336" t="s">
        <v>408</v>
      </c>
      <c r="Q5" s="336" t="s">
        <v>409</v>
      </c>
    </row>
    <row r="6" spans="1:19" ht="29.25" customHeight="1" x14ac:dyDescent="0.25">
      <c r="A6" s="340"/>
      <c r="B6" s="336"/>
      <c r="C6" s="336"/>
      <c r="D6" s="336"/>
      <c r="E6" s="225" t="s">
        <v>410</v>
      </c>
      <c r="F6" s="225" t="s">
        <v>411</v>
      </c>
      <c r="G6" s="225" t="s">
        <v>412</v>
      </c>
      <c r="H6" s="225" t="s">
        <v>413</v>
      </c>
      <c r="I6" s="336"/>
      <c r="J6" s="336"/>
      <c r="K6" s="336"/>
      <c r="L6" s="336"/>
      <c r="M6" s="336"/>
      <c r="N6" s="336"/>
      <c r="O6" s="336"/>
      <c r="P6" s="336"/>
      <c r="Q6" s="336"/>
    </row>
    <row r="7" spans="1:19" s="219" customFormat="1" x14ac:dyDescent="0.25">
      <c r="A7" s="226">
        <v>1</v>
      </c>
      <c r="B7" s="226">
        <v>2</v>
      </c>
      <c r="C7" s="226">
        <v>3</v>
      </c>
      <c r="D7" s="226">
        <v>4</v>
      </c>
      <c r="E7" s="226">
        <v>5</v>
      </c>
      <c r="F7" s="226" t="s">
        <v>414</v>
      </c>
      <c r="G7" s="226" t="s">
        <v>415</v>
      </c>
      <c r="H7" s="226" t="s">
        <v>416</v>
      </c>
      <c r="I7" s="226">
        <v>9</v>
      </c>
      <c r="J7" s="226" t="s">
        <v>417</v>
      </c>
      <c r="K7" s="226">
        <v>11</v>
      </c>
      <c r="L7" s="226" t="s">
        <v>418</v>
      </c>
      <c r="M7" s="226">
        <v>13</v>
      </c>
      <c r="N7" s="226" t="s">
        <v>419</v>
      </c>
      <c r="O7" s="226" t="s">
        <v>420</v>
      </c>
      <c r="P7" s="226" t="s">
        <v>421</v>
      </c>
      <c r="Q7" s="226" t="s">
        <v>422</v>
      </c>
    </row>
    <row r="8" spans="1:19" x14ac:dyDescent="0.25">
      <c r="A8" s="226">
        <v>1</v>
      </c>
      <c r="B8" s="225"/>
      <c r="C8" s="227"/>
      <c r="D8" s="227"/>
      <c r="E8" s="227"/>
      <c r="F8" s="227"/>
      <c r="G8" s="227"/>
      <c r="H8" s="227"/>
      <c r="I8" s="227"/>
      <c r="J8" s="227"/>
      <c r="K8" s="225"/>
      <c r="L8" s="227"/>
      <c r="M8" s="228"/>
      <c r="N8" s="228"/>
      <c r="O8" s="228"/>
      <c r="P8" s="227"/>
      <c r="Q8" s="227"/>
    </row>
    <row r="9" spans="1:19" x14ac:dyDescent="0.25">
      <c r="A9" s="226">
        <f>A8+1</f>
        <v>2</v>
      </c>
      <c r="B9" s="225"/>
      <c r="C9" s="227"/>
      <c r="D9" s="227"/>
      <c r="E9" s="227"/>
      <c r="F9" s="227"/>
      <c r="G9" s="227"/>
      <c r="H9" s="227"/>
      <c r="I9" s="227"/>
      <c r="J9" s="227"/>
      <c r="K9" s="225"/>
      <c r="L9" s="227"/>
      <c r="M9" s="228"/>
      <c r="N9" s="227"/>
      <c r="O9" s="225"/>
      <c r="P9" s="227"/>
      <c r="Q9" s="227"/>
    </row>
    <row r="10" spans="1:19" x14ac:dyDescent="0.25">
      <c r="A10" s="226">
        <v>3</v>
      </c>
      <c r="B10" s="225"/>
      <c r="C10" s="227"/>
      <c r="D10" s="227"/>
      <c r="E10" s="227"/>
      <c r="F10" s="227"/>
      <c r="G10" s="227"/>
      <c r="H10" s="227"/>
      <c r="I10" s="227"/>
      <c r="J10" s="227"/>
      <c r="K10" s="225"/>
      <c r="L10" s="227"/>
      <c r="M10" s="225"/>
      <c r="N10" s="227"/>
      <c r="O10" s="225"/>
      <c r="P10" s="227"/>
      <c r="Q10" s="227"/>
    </row>
    <row r="11" spans="1:19" x14ac:dyDescent="0.25">
      <c r="A11" s="226">
        <f>A10+1</f>
        <v>4</v>
      </c>
      <c r="B11" s="228"/>
      <c r="C11" s="227"/>
      <c r="D11" s="227"/>
      <c r="E11" s="227"/>
      <c r="F11" s="227"/>
      <c r="G11" s="227"/>
      <c r="H11" s="227"/>
      <c r="I11" s="227"/>
      <c r="J11" s="227"/>
      <c r="K11" s="225"/>
      <c r="L11" s="227"/>
      <c r="M11" s="228"/>
      <c r="N11" s="227"/>
      <c r="O11" s="225"/>
      <c r="P11" s="227"/>
      <c r="Q11" s="227"/>
    </row>
    <row r="12" spans="1:19" x14ac:dyDescent="0.25">
      <c r="A12" s="226">
        <v>5</v>
      </c>
      <c r="B12" s="228"/>
      <c r="C12" s="227"/>
      <c r="D12" s="227"/>
      <c r="E12" s="227"/>
      <c r="F12" s="227"/>
      <c r="G12" s="227"/>
      <c r="H12" s="227"/>
      <c r="I12" s="227"/>
      <c r="J12" s="227"/>
      <c r="K12" s="228"/>
      <c r="L12" s="227"/>
      <c r="M12" s="228"/>
      <c r="N12" s="229"/>
      <c r="O12" s="229"/>
      <c r="P12" s="227"/>
      <c r="Q12" s="227"/>
    </row>
    <row r="13" spans="1:19" x14ac:dyDescent="0.25">
      <c r="A13" s="226">
        <v>6</v>
      </c>
      <c r="B13" s="228"/>
      <c r="C13" s="227"/>
      <c r="D13" s="227"/>
      <c r="E13" s="227"/>
      <c r="F13" s="227"/>
      <c r="G13" s="227"/>
      <c r="H13" s="227"/>
      <c r="I13" s="227"/>
      <c r="J13" s="227"/>
      <c r="K13" s="228"/>
      <c r="L13" s="227"/>
      <c r="M13" s="228"/>
      <c r="N13" s="229"/>
      <c r="O13" s="229"/>
      <c r="P13" s="227"/>
      <c r="Q13" s="227"/>
    </row>
    <row r="14" spans="1:19" x14ac:dyDescent="0.25">
      <c r="A14" s="230" t="s">
        <v>72</v>
      </c>
      <c r="B14" s="225" t="s">
        <v>344</v>
      </c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5"/>
      <c r="P14" s="228"/>
      <c r="Q14" s="228"/>
    </row>
    <row r="16" spans="1:19" ht="25.5" customHeight="1" x14ac:dyDescent="0.2">
      <c r="A16" s="231"/>
      <c r="B16" s="36" t="s">
        <v>351</v>
      </c>
      <c r="C16" s="165"/>
      <c r="D16" s="209"/>
      <c r="E16" s="333" t="s">
        <v>352</v>
      </c>
      <c r="F16" s="333"/>
      <c r="G16" s="222"/>
      <c r="H16" s="222"/>
      <c r="I16" s="222"/>
    </row>
    <row r="17" spans="1:17" x14ac:dyDescent="0.2">
      <c r="A17" s="231"/>
      <c r="B17" s="28"/>
      <c r="C17" s="319" t="s">
        <v>353</v>
      </c>
      <c r="D17" s="319"/>
      <c r="E17" s="170"/>
      <c r="F17" s="222"/>
      <c r="G17" s="222"/>
      <c r="H17" s="222"/>
      <c r="I17" s="222"/>
    </row>
    <row r="18" spans="1:17" x14ac:dyDescent="0.25">
      <c r="A18" s="231"/>
      <c r="B18" s="222"/>
      <c r="C18" s="222"/>
      <c r="D18" s="222"/>
      <c r="E18" s="222"/>
      <c r="F18" s="222"/>
      <c r="G18" s="222"/>
      <c r="H18" s="222"/>
      <c r="I18" s="222"/>
    </row>
    <row r="19" spans="1:17" x14ac:dyDescent="0.25">
      <c r="A19" s="231"/>
      <c r="B19" s="334" t="s">
        <v>423</v>
      </c>
      <c r="C19" s="334"/>
      <c r="D19" s="334"/>
      <c r="E19" s="334"/>
      <c r="F19" s="222"/>
      <c r="G19" s="222"/>
      <c r="H19" s="222"/>
      <c r="I19" s="222"/>
    </row>
    <row r="20" spans="1:17" ht="15.75" customHeight="1" x14ac:dyDescent="0.25">
      <c r="B20" s="220" t="s">
        <v>424</v>
      </c>
      <c r="N20" s="335"/>
      <c r="O20" s="335"/>
      <c r="P20" s="335"/>
      <c r="Q20" s="335"/>
    </row>
    <row r="21" spans="1:17" x14ac:dyDescent="0.25">
      <c r="A21" s="231"/>
      <c r="B21" s="222"/>
      <c r="C21" s="222"/>
      <c r="D21" s="222"/>
      <c r="E21" s="222"/>
      <c r="F21" s="222"/>
      <c r="G21" s="222"/>
      <c r="H21" s="222"/>
      <c r="I21" s="222"/>
    </row>
    <row r="22" spans="1:17" x14ac:dyDescent="0.25">
      <c r="A22" s="231"/>
      <c r="B22" s="222"/>
      <c r="C22" s="222"/>
      <c r="D22" s="222"/>
      <c r="E22" s="222"/>
      <c r="F22" s="222"/>
      <c r="G22" s="222"/>
      <c r="H22" s="222"/>
      <c r="I22" s="222"/>
    </row>
    <row r="23" spans="1:17" x14ac:dyDescent="0.25">
      <c r="A23" s="231"/>
      <c r="B23" s="222"/>
      <c r="C23" s="222"/>
      <c r="D23" s="222"/>
      <c r="E23" s="222"/>
      <c r="F23" s="222"/>
      <c r="G23" s="222"/>
      <c r="H23" s="222"/>
      <c r="I23" s="222"/>
    </row>
    <row r="24" spans="1:17" x14ac:dyDescent="0.25">
      <c r="A24" s="231"/>
      <c r="B24" s="222"/>
      <c r="C24" s="222"/>
      <c r="D24" s="222"/>
      <c r="E24" s="222"/>
      <c r="F24" s="222"/>
      <c r="G24" s="222"/>
      <c r="H24" s="222"/>
      <c r="I24" s="222"/>
    </row>
    <row r="25" spans="1:17" x14ac:dyDescent="0.25">
      <c r="A25" s="231"/>
      <c r="B25" s="222"/>
      <c r="C25" s="222"/>
      <c r="D25" s="222"/>
      <c r="E25" s="222"/>
      <c r="F25" s="222"/>
      <c r="G25" s="222"/>
      <c r="H25" s="222"/>
      <c r="I25" s="222"/>
    </row>
  </sheetData>
  <mergeCells count="22">
    <mergeCell ref="P1:Q1"/>
    <mergeCell ref="A2:Q2"/>
    <mergeCell ref="A3:Q3"/>
    <mergeCell ref="A5:A6"/>
    <mergeCell ref="B5:B6"/>
    <mergeCell ref="C5:C6"/>
    <mergeCell ref="D5:D6"/>
    <mergeCell ref="E5:F5"/>
    <mergeCell ref="G5:H5"/>
    <mergeCell ref="I5:I6"/>
    <mergeCell ref="E16:F16"/>
    <mergeCell ref="C17:D17"/>
    <mergeCell ref="B19:E19"/>
    <mergeCell ref="N20:Q20"/>
    <mergeCell ref="J5:J6"/>
    <mergeCell ref="K5:K6"/>
    <mergeCell ref="L5:L6"/>
    <mergeCell ref="M5:M6"/>
    <mergeCell ref="N5:N6"/>
    <mergeCell ref="O5:O6"/>
    <mergeCell ref="P5:P6"/>
    <mergeCell ref="Q5:Q6"/>
  </mergeCells>
  <pageMargins left="0.7" right="0.7" top="0.75" bottom="0.75" header="0.3" footer="0.3"/>
  <pageSetup paperSize="9" scale="6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F25"/>
  <sheetViews>
    <sheetView workbookViewId="0">
      <selection activeCell="A5" sqref="A5"/>
    </sheetView>
  </sheetViews>
  <sheetFormatPr defaultRowHeight="12.75" x14ac:dyDescent="0.25"/>
  <cols>
    <col min="1" max="1" width="6.28515625" style="232" customWidth="1"/>
    <col min="2" max="2" width="42.28515625" style="210" customWidth="1"/>
    <col min="3" max="3" width="9.5703125" style="210" customWidth="1"/>
    <col min="4" max="4" width="11.5703125" style="210" customWidth="1"/>
    <col min="5" max="5" width="12.85546875" style="210" customWidth="1"/>
    <col min="6" max="6" width="15.42578125" style="210" customWidth="1"/>
    <col min="7" max="256" width="9.140625" style="210"/>
    <col min="257" max="257" width="4.5703125" style="210" customWidth="1"/>
    <col min="258" max="258" width="42.28515625" style="210" customWidth="1"/>
    <col min="259" max="259" width="9.140625" style="210"/>
    <col min="260" max="260" width="11.5703125" style="210" customWidth="1"/>
    <col min="261" max="261" width="12.85546875" style="210" customWidth="1"/>
    <col min="262" max="262" width="15.42578125" style="210" customWidth="1"/>
    <col min="263" max="512" width="9.140625" style="210"/>
    <col min="513" max="513" width="4.5703125" style="210" customWidth="1"/>
    <col min="514" max="514" width="42.28515625" style="210" customWidth="1"/>
    <col min="515" max="515" width="9.140625" style="210"/>
    <col min="516" max="516" width="11.5703125" style="210" customWidth="1"/>
    <col min="517" max="517" width="12.85546875" style="210" customWidth="1"/>
    <col min="518" max="518" width="15.42578125" style="210" customWidth="1"/>
    <col min="519" max="768" width="9.140625" style="210"/>
    <col min="769" max="769" width="4.5703125" style="210" customWidth="1"/>
    <col min="770" max="770" width="42.28515625" style="210" customWidth="1"/>
    <col min="771" max="771" width="9.140625" style="210"/>
    <col min="772" max="772" width="11.5703125" style="210" customWidth="1"/>
    <col min="773" max="773" width="12.85546875" style="210" customWidth="1"/>
    <col min="774" max="774" width="15.42578125" style="210" customWidth="1"/>
    <col min="775" max="1024" width="9.140625" style="210"/>
    <col min="1025" max="1025" width="4.5703125" style="210" customWidth="1"/>
    <col min="1026" max="1026" width="42.28515625" style="210" customWidth="1"/>
    <col min="1027" max="1027" width="9.140625" style="210"/>
    <col min="1028" max="1028" width="11.5703125" style="210" customWidth="1"/>
    <col min="1029" max="1029" width="12.85546875" style="210" customWidth="1"/>
    <col min="1030" max="1030" width="15.42578125" style="210" customWidth="1"/>
    <col min="1031" max="1280" width="9.140625" style="210"/>
    <col min="1281" max="1281" width="4.5703125" style="210" customWidth="1"/>
    <col min="1282" max="1282" width="42.28515625" style="210" customWidth="1"/>
    <col min="1283" max="1283" width="9.140625" style="210"/>
    <col min="1284" max="1284" width="11.5703125" style="210" customWidth="1"/>
    <col min="1285" max="1285" width="12.85546875" style="210" customWidth="1"/>
    <col min="1286" max="1286" width="15.42578125" style="210" customWidth="1"/>
    <col min="1287" max="1536" width="9.140625" style="210"/>
    <col min="1537" max="1537" width="4.5703125" style="210" customWidth="1"/>
    <col min="1538" max="1538" width="42.28515625" style="210" customWidth="1"/>
    <col min="1539" max="1539" width="9.140625" style="210"/>
    <col min="1540" max="1540" width="11.5703125" style="210" customWidth="1"/>
    <col min="1541" max="1541" width="12.85546875" style="210" customWidth="1"/>
    <col min="1542" max="1542" width="15.42578125" style="210" customWidth="1"/>
    <col min="1543" max="1792" width="9.140625" style="210"/>
    <col min="1793" max="1793" width="4.5703125" style="210" customWidth="1"/>
    <col min="1794" max="1794" width="42.28515625" style="210" customWidth="1"/>
    <col min="1795" max="1795" width="9.140625" style="210"/>
    <col min="1796" max="1796" width="11.5703125" style="210" customWidth="1"/>
    <col min="1797" max="1797" width="12.85546875" style="210" customWidth="1"/>
    <col min="1798" max="1798" width="15.42578125" style="210" customWidth="1"/>
    <col min="1799" max="2048" width="9.140625" style="210"/>
    <col min="2049" max="2049" width="4.5703125" style="210" customWidth="1"/>
    <col min="2050" max="2050" width="42.28515625" style="210" customWidth="1"/>
    <col min="2051" max="2051" width="9.140625" style="210"/>
    <col min="2052" max="2052" width="11.5703125" style="210" customWidth="1"/>
    <col min="2053" max="2053" width="12.85546875" style="210" customWidth="1"/>
    <col min="2054" max="2054" width="15.42578125" style="210" customWidth="1"/>
    <col min="2055" max="2304" width="9.140625" style="210"/>
    <col min="2305" max="2305" width="4.5703125" style="210" customWidth="1"/>
    <col min="2306" max="2306" width="42.28515625" style="210" customWidth="1"/>
    <col min="2307" max="2307" width="9.140625" style="210"/>
    <col min="2308" max="2308" width="11.5703125" style="210" customWidth="1"/>
    <col min="2309" max="2309" width="12.85546875" style="210" customWidth="1"/>
    <col min="2310" max="2310" width="15.42578125" style="210" customWidth="1"/>
    <col min="2311" max="2560" width="9.140625" style="210"/>
    <col min="2561" max="2561" width="4.5703125" style="210" customWidth="1"/>
    <col min="2562" max="2562" width="42.28515625" style="210" customWidth="1"/>
    <col min="2563" max="2563" width="9.140625" style="210"/>
    <col min="2564" max="2564" width="11.5703125" style="210" customWidth="1"/>
    <col min="2565" max="2565" width="12.85546875" style="210" customWidth="1"/>
    <col min="2566" max="2566" width="15.42578125" style="210" customWidth="1"/>
    <col min="2567" max="2816" width="9.140625" style="210"/>
    <col min="2817" max="2817" width="4.5703125" style="210" customWidth="1"/>
    <col min="2818" max="2818" width="42.28515625" style="210" customWidth="1"/>
    <col min="2819" max="2819" width="9.140625" style="210"/>
    <col min="2820" max="2820" width="11.5703125" style="210" customWidth="1"/>
    <col min="2821" max="2821" width="12.85546875" style="210" customWidth="1"/>
    <col min="2822" max="2822" width="15.42578125" style="210" customWidth="1"/>
    <col min="2823" max="3072" width="9.140625" style="210"/>
    <col min="3073" max="3073" width="4.5703125" style="210" customWidth="1"/>
    <col min="3074" max="3074" width="42.28515625" style="210" customWidth="1"/>
    <col min="3075" max="3075" width="9.140625" style="210"/>
    <col min="3076" max="3076" width="11.5703125" style="210" customWidth="1"/>
    <col min="3077" max="3077" width="12.85546875" style="210" customWidth="1"/>
    <col min="3078" max="3078" width="15.42578125" style="210" customWidth="1"/>
    <col min="3079" max="3328" width="9.140625" style="210"/>
    <col min="3329" max="3329" width="4.5703125" style="210" customWidth="1"/>
    <col min="3330" max="3330" width="42.28515625" style="210" customWidth="1"/>
    <col min="3331" max="3331" width="9.140625" style="210"/>
    <col min="3332" max="3332" width="11.5703125" style="210" customWidth="1"/>
    <col min="3333" max="3333" width="12.85546875" style="210" customWidth="1"/>
    <col min="3334" max="3334" width="15.42578125" style="210" customWidth="1"/>
    <col min="3335" max="3584" width="9.140625" style="210"/>
    <col min="3585" max="3585" width="4.5703125" style="210" customWidth="1"/>
    <col min="3586" max="3586" width="42.28515625" style="210" customWidth="1"/>
    <col min="3587" max="3587" width="9.140625" style="210"/>
    <col min="3588" max="3588" width="11.5703125" style="210" customWidth="1"/>
    <col min="3589" max="3589" width="12.85546875" style="210" customWidth="1"/>
    <col min="3590" max="3590" width="15.42578125" style="210" customWidth="1"/>
    <col min="3591" max="3840" width="9.140625" style="210"/>
    <col min="3841" max="3841" width="4.5703125" style="210" customWidth="1"/>
    <col min="3842" max="3842" width="42.28515625" style="210" customWidth="1"/>
    <col min="3843" max="3843" width="9.140625" style="210"/>
    <col min="3844" max="3844" width="11.5703125" style="210" customWidth="1"/>
    <col min="3845" max="3845" width="12.85546875" style="210" customWidth="1"/>
    <col min="3846" max="3846" width="15.42578125" style="210" customWidth="1"/>
    <col min="3847" max="4096" width="9.140625" style="210"/>
    <col min="4097" max="4097" width="4.5703125" style="210" customWidth="1"/>
    <col min="4098" max="4098" width="42.28515625" style="210" customWidth="1"/>
    <col min="4099" max="4099" width="9.140625" style="210"/>
    <col min="4100" max="4100" width="11.5703125" style="210" customWidth="1"/>
    <col min="4101" max="4101" width="12.85546875" style="210" customWidth="1"/>
    <col min="4102" max="4102" width="15.42578125" style="210" customWidth="1"/>
    <col min="4103" max="4352" width="9.140625" style="210"/>
    <col min="4353" max="4353" width="4.5703125" style="210" customWidth="1"/>
    <col min="4354" max="4354" width="42.28515625" style="210" customWidth="1"/>
    <col min="4355" max="4355" width="9.140625" style="210"/>
    <col min="4356" max="4356" width="11.5703125" style="210" customWidth="1"/>
    <col min="4357" max="4357" width="12.85546875" style="210" customWidth="1"/>
    <col min="4358" max="4358" width="15.42578125" style="210" customWidth="1"/>
    <col min="4359" max="4608" width="9.140625" style="210"/>
    <col min="4609" max="4609" width="4.5703125" style="210" customWidth="1"/>
    <col min="4610" max="4610" width="42.28515625" style="210" customWidth="1"/>
    <col min="4611" max="4611" width="9.140625" style="210"/>
    <col min="4612" max="4612" width="11.5703125" style="210" customWidth="1"/>
    <col min="4613" max="4613" width="12.85546875" style="210" customWidth="1"/>
    <col min="4614" max="4614" width="15.42578125" style="210" customWidth="1"/>
    <col min="4615" max="4864" width="9.140625" style="210"/>
    <col min="4865" max="4865" width="4.5703125" style="210" customWidth="1"/>
    <col min="4866" max="4866" width="42.28515625" style="210" customWidth="1"/>
    <col min="4867" max="4867" width="9.140625" style="210"/>
    <col min="4868" max="4868" width="11.5703125" style="210" customWidth="1"/>
    <col min="4869" max="4869" width="12.85546875" style="210" customWidth="1"/>
    <col min="4870" max="4870" width="15.42578125" style="210" customWidth="1"/>
    <col min="4871" max="5120" width="9.140625" style="210"/>
    <col min="5121" max="5121" width="4.5703125" style="210" customWidth="1"/>
    <col min="5122" max="5122" width="42.28515625" style="210" customWidth="1"/>
    <col min="5123" max="5123" width="9.140625" style="210"/>
    <col min="5124" max="5124" width="11.5703125" style="210" customWidth="1"/>
    <col min="5125" max="5125" width="12.85546875" style="210" customWidth="1"/>
    <col min="5126" max="5126" width="15.42578125" style="210" customWidth="1"/>
    <col min="5127" max="5376" width="9.140625" style="210"/>
    <col min="5377" max="5377" width="4.5703125" style="210" customWidth="1"/>
    <col min="5378" max="5378" width="42.28515625" style="210" customWidth="1"/>
    <col min="5379" max="5379" width="9.140625" style="210"/>
    <col min="5380" max="5380" width="11.5703125" style="210" customWidth="1"/>
    <col min="5381" max="5381" width="12.85546875" style="210" customWidth="1"/>
    <col min="5382" max="5382" width="15.42578125" style="210" customWidth="1"/>
    <col min="5383" max="5632" width="9.140625" style="210"/>
    <col min="5633" max="5633" width="4.5703125" style="210" customWidth="1"/>
    <col min="5634" max="5634" width="42.28515625" style="210" customWidth="1"/>
    <col min="5635" max="5635" width="9.140625" style="210"/>
    <col min="5636" max="5636" width="11.5703125" style="210" customWidth="1"/>
    <col min="5637" max="5637" width="12.85546875" style="210" customWidth="1"/>
    <col min="5638" max="5638" width="15.42578125" style="210" customWidth="1"/>
    <col min="5639" max="5888" width="9.140625" style="210"/>
    <col min="5889" max="5889" width="4.5703125" style="210" customWidth="1"/>
    <col min="5890" max="5890" width="42.28515625" style="210" customWidth="1"/>
    <col min="5891" max="5891" width="9.140625" style="210"/>
    <col min="5892" max="5892" width="11.5703125" style="210" customWidth="1"/>
    <col min="5893" max="5893" width="12.85546875" style="210" customWidth="1"/>
    <col min="5894" max="5894" width="15.42578125" style="210" customWidth="1"/>
    <col min="5895" max="6144" width="9.140625" style="210"/>
    <col min="6145" max="6145" width="4.5703125" style="210" customWidth="1"/>
    <col min="6146" max="6146" width="42.28515625" style="210" customWidth="1"/>
    <col min="6147" max="6147" width="9.140625" style="210"/>
    <col min="6148" max="6148" width="11.5703125" style="210" customWidth="1"/>
    <col min="6149" max="6149" width="12.85546875" style="210" customWidth="1"/>
    <col min="6150" max="6150" width="15.42578125" style="210" customWidth="1"/>
    <col min="6151" max="6400" width="9.140625" style="210"/>
    <col min="6401" max="6401" width="4.5703125" style="210" customWidth="1"/>
    <col min="6402" max="6402" width="42.28515625" style="210" customWidth="1"/>
    <col min="6403" max="6403" width="9.140625" style="210"/>
    <col min="6404" max="6404" width="11.5703125" style="210" customWidth="1"/>
    <col min="6405" max="6405" width="12.85546875" style="210" customWidth="1"/>
    <col min="6406" max="6406" width="15.42578125" style="210" customWidth="1"/>
    <col min="6407" max="6656" width="9.140625" style="210"/>
    <col min="6657" max="6657" width="4.5703125" style="210" customWidth="1"/>
    <col min="6658" max="6658" width="42.28515625" style="210" customWidth="1"/>
    <col min="6659" max="6659" width="9.140625" style="210"/>
    <col min="6660" max="6660" width="11.5703125" style="210" customWidth="1"/>
    <col min="6661" max="6661" width="12.85546875" style="210" customWidth="1"/>
    <col min="6662" max="6662" width="15.42578125" style="210" customWidth="1"/>
    <col min="6663" max="6912" width="9.140625" style="210"/>
    <col min="6913" max="6913" width="4.5703125" style="210" customWidth="1"/>
    <col min="6914" max="6914" width="42.28515625" style="210" customWidth="1"/>
    <col min="6915" max="6915" width="9.140625" style="210"/>
    <col min="6916" max="6916" width="11.5703125" style="210" customWidth="1"/>
    <col min="6917" max="6917" width="12.85546875" style="210" customWidth="1"/>
    <col min="6918" max="6918" width="15.42578125" style="210" customWidth="1"/>
    <col min="6919" max="7168" width="9.140625" style="210"/>
    <col min="7169" max="7169" width="4.5703125" style="210" customWidth="1"/>
    <col min="7170" max="7170" width="42.28515625" style="210" customWidth="1"/>
    <col min="7171" max="7171" width="9.140625" style="210"/>
    <col min="7172" max="7172" width="11.5703125" style="210" customWidth="1"/>
    <col min="7173" max="7173" width="12.85546875" style="210" customWidth="1"/>
    <col min="7174" max="7174" width="15.42578125" style="210" customWidth="1"/>
    <col min="7175" max="7424" width="9.140625" style="210"/>
    <col min="7425" max="7425" width="4.5703125" style="210" customWidth="1"/>
    <col min="7426" max="7426" width="42.28515625" style="210" customWidth="1"/>
    <col min="7427" max="7427" width="9.140625" style="210"/>
    <col min="7428" max="7428" width="11.5703125" style="210" customWidth="1"/>
    <col min="7429" max="7429" width="12.85546875" style="210" customWidth="1"/>
    <col min="7430" max="7430" width="15.42578125" style="210" customWidth="1"/>
    <col min="7431" max="7680" width="9.140625" style="210"/>
    <col min="7681" max="7681" width="4.5703125" style="210" customWidth="1"/>
    <col min="7682" max="7682" width="42.28515625" style="210" customWidth="1"/>
    <col min="7683" max="7683" width="9.140625" style="210"/>
    <col min="7684" max="7684" width="11.5703125" style="210" customWidth="1"/>
    <col min="7685" max="7685" width="12.85546875" style="210" customWidth="1"/>
    <col min="7686" max="7686" width="15.42578125" style="210" customWidth="1"/>
    <col min="7687" max="7936" width="9.140625" style="210"/>
    <col min="7937" max="7937" width="4.5703125" style="210" customWidth="1"/>
    <col min="7938" max="7938" width="42.28515625" style="210" customWidth="1"/>
    <col min="7939" max="7939" width="9.140625" style="210"/>
    <col min="7940" max="7940" width="11.5703125" style="210" customWidth="1"/>
    <col min="7941" max="7941" width="12.85546875" style="210" customWidth="1"/>
    <col min="7942" max="7942" width="15.42578125" style="210" customWidth="1"/>
    <col min="7943" max="8192" width="9.140625" style="210"/>
    <col min="8193" max="8193" width="4.5703125" style="210" customWidth="1"/>
    <col min="8194" max="8194" width="42.28515625" style="210" customWidth="1"/>
    <col min="8195" max="8195" width="9.140625" style="210"/>
    <col min="8196" max="8196" width="11.5703125" style="210" customWidth="1"/>
    <col min="8197" max="8197" width="12.85546875" style="210" customWidth="1"/>
    <col min="8198" max="8198" width="15.42578125" style="210" customWidth="1"/>
    <col min="8199" max="8448" width="9.140625" style="210"/>
    <col min="8449" max="8449" width="4.5703125" style="210" customWidth="1"/>
    <col min="8450" max="8450" width="42.28515625" style="210" customWidth="1"/>
    <col min="8451" max="8451" width="9.140625" style="210"/>
    <col min="8452" max="8452" width="11.5703125" style="210" customWidth="1"/>
    <col min="8453" max="8453" width="12.85546875" style="210" customWidth="1"/>
    <col min="8454" max="8454" width="15.42578125" style="210" customWidth="1"/>
    <col min="8455" max="8704" width="9.140625" style="210"/>
    <col min="8705" max="8705" width="4.5703125" style="210" customWidth="1"/>
    <col min="8706" max="8706" width="42.28515625" style="210" customWidth="1"/>
    <col min="8707" max="8707" width="9.140625" style="210"/>
    <col min="8708" max="8708" width="11.5703125" style="210" customWidth="1"/>
    <col min="8709" max="8709" width="12.85546875" style="210" customWidth="1"/>
    <col min="8710" max="8710" width="15.42578125" style="210" customWidth="1"/>
    <col min="8711" max="8960" width="9.140625" style="210"/>
    <col min="8961" max="8961" width="4.5703125" style="210" customWidth="1"/>
    <col min="8962" max="8962" width="42.28515625" style="210" customWidth="1"/>
    <col min="8963" max="8963" width="9.140625" style="210"/>
    <col min="8964" max="8964" width="11.5703125" style="210" customWidth="1"/>
    <col min="8965" max="8965" width="12.85546875" style="210" customWidth="1"/>
    <col min="8966" max="8966" width="15.42578125" style="210" customWidth="1"/>
    <col min="8967" max="9216" width="9.140625" style="210"/>
    <col min="9217" max="9217" width="4.5703125" style="210" customWidth="1"/>
    <col min="9218" max="9218" width="42.28515625" style="210" customWidth="1"/>
    <col min="9219" max="9219" width="9.140625" style="210"/>
    <col min="9220" max="9220" width="11.5703125" style="210" customWidth="1"/>
    <col min="9221" max="9221" width="12.85546875" style="210" customWidth="1"/>
    <col min="9222" max="9222" width="15.42578125" style="210" customWidth="1"/>
    <col min="9223" max="9472" width="9.140625" style="210"/>
    <col min="9473" max="9473" width="4.5703125" style="210" customWidth="1"/>
    <col min="9474" max="9474" width="42.28515625" style="210" customWidth="1"/>
    <col min="9475" max="9475" width="9.140625" style="210"/>
    <col min="9476" max="9476" width="11.5703125" style="210" customWidth="1"/>
    <col min="9477" max="9477" width="12.85546875" style="210" customWidth="1"/>
    <col min="9478" max="9478" width="15.42578125" style="210" customWidth="1"/>
    <col min="9479" max="9728" width="9.140625" style="210"/>
    <col min="9729" max="9729" width="4.5703125" style="210" customWidth="1"/>
    <col min="9730" max="9730" width="42.28515625" style="210" customWidth="1"/>
    <col min="9731" max="9731" width="9.140625" style="210"/>
    <col min="9732" max="9732" width="11.5703125" style="210" customWidth="1"/>
    <col min="9733" max="9733" width="12.85546875" style="210" customWidth="1"/>
    <col min="9734" max="9734" width="15.42578125" style="210" customWidth="1"/>
    <col min="9735" max="9984" width="9.140625" style="210"/>
    <col min="9985" max="9985" width="4.5703125" style="210" customWidth="1"/>
    <col min="9986" max="9986" width="42.28515625" style="210" customWidth="1"/>
    <col min="9987" max="9987" width="9.140625" style="210"/>
    <col min="9988" max="9988" width="11.5703125" style="210" customWidth="1"/>
    <col min="9989" max="9989" width="12.85546875" style="210" customWidth="1"/>
    <col min="9990" max="9990" width="15.42578125" style="210" customWidth="1"/>
    <col min="9991" max="10240" width="9.140625" style="210"/>
    <col min="10241" max="10241" width="4.5703125" style="210" customWidth="1"/>
    <col min="10242" max="10242" width="42.28515625" style="210" customWidth="1"/>
    <col min="10243" max="10243" width="9.140625" style="210"/>
    <col min="10244" max="10244" width="11.5703125" style="210" customWidth="1"/>
    <col min="10245" max="10245" width="12.85546875" style="210" customWidth="1"/>
    <col min="10246" max="10246" width="15.42578125" style="210" customWidth="1"/>
    <col min="10247" max="10496" width="9.140625" style="210"/>
    <col min="10497" max="10497" width="4.5703125" style="210" customWidth="1"/>
    <col min="10498" max="10498" width="42.28515625" style="210" customWidth="1"/>
    <col min="10499" max="10499" width="9.140625" style="210"/>
    <col min="10500" max="10500" width="11.5703125" style="210" customWidth="1"/>
    <col min="10501" max="10501" width="12.85546875" style="210" customWidth="1"/>
    <col min="10502" max="10502" width="15.42578125" style="210" customWidth="1"/>
    <col min="10503" max="10752" width="9.140625" style="210"/>
    <col min="10753" max="10753" width="4.5703125" style="210" customWidth="1"/>
    <col min="10754" max="10754" width="42.28515625" style="210" customWidth="1"/>
    <col min="10755" max="10755" width="9.140625" style="210"/>
    <col min="10756" max="10756" width="11.5703125" style="210" customWidth="1"/>
    <col min="10757" max="10757" width="12.85546875" style="210" customWidth="1"/>
    <col min="10758" max="10758" width="15.42578125" style="210" customWidth="1"/>
    <col min="10759" max="11008" width="9.140625" style="210"/>
    <col min="11009" max="11009" width="4.5703125" style="210" customWidth="1"/>
    <col min="11010" max="11010" width="42.28515625" style="210" customWidth="1"/>
    <col min="11011" max="11011" width="9.140625" style="210"/>
    <col min="11012" max="11012" width="11.5703125" style="210" customWidth="1"/>
    <col min="11013" max="11013" width="12.85546875" style="210" customWidth="1"/>
    <col min="11014" max="11014" width="15.42578125" style="210" customWidth="1"/>
    <col min="11015" max="11264" width="9.140625" style="210"/>
    <col min="11265" max="11265" width="4.5703125" style="210" customWidth="1"/>
    <col min="11266" max="11266" width="42.28515625" style="210" customWidth="1"/>
    <col min="11267" max="11267" width="9.140625" style="210"/>
    <col min="11268" max="11268" width="11.5703125" style="210" customWidth="1"/>
    <col min="11269" max="11269" width="12.85546875" style="210" customWidth="1"/>
    <col min="11270" max="11270" width="15.42578125" style="210" customWidth="1"/>
    <col min="11271" max="11520" width="9.140625" style="210"/>
    <col min="11521" max="11521" width="4.5703125" style="210" customWidth="1"/>
    <col min="11522" max="11522" width="42.28515625" style="210" customWidth="1"/>
    <col min="11523" max="11523" width="9.140625" style="210"/>
    <col min="11524" max="11524" width="11.5703125" style="210" customWidth="1"/>
    <col min="11525" max="11525" width="12.85546875" style="210" customWidth="1"/>
    <col min="11526" max="11526" width="15.42578125" style="210" customWidth="1"/>
    <col min="11527" max="11776" width="9.140625" style="210"/>
    <col min="11777" max="11777" width="4.5703125" style="210" customWidth="1"/>
    <col min="11778" max="11778" width="42.28515625" style="210" customWidth="1"/>
    <col min="11779" max="11779" width="9.140625" style="210"/>
    <col min="11780" max="11780" width="11.5703125" style="210" customWidth="1"/>
    <col min="11781" max="11781" width="12.85546875" style="210" customWidth="1"/>
    <col min="11782" max="11782" width="15.42578125" style="210" customWidth="1"/>
    <col min="11783" max="12032" width="9.140625" style="210"/>
    <col min="12033" max="12033" width="4.5703125" style="210" customWidth="1"/>
    <col min="12034" max="12034" width="42.28515625" style="210" customWidth="1"/>
    <col min="12035" max="12035" width="9.140625" style="210"/>
    <col min="12036" max="12036" width="11.5703125" style="210" customWidth="1"/>
    <col min="12037" max="12037" width="12.85546875" style="210" customWidth="1"/>
    <col min="12038" max="12038" width="15.42578125" style="210" customWidth="1"/>
    <col min="12039" max="12288" width="9.140625" style="210"/>
    <col min="12289" max="12289" width="4.5703125" style="210" customWidth="1"/>
    <col min="12290" max="12290" width="42.28515625" style="210" customWidth="1"/>
    <col min="12291" max="12291" width="9.140625" style="210"/>
    <col min="12292" max="12292" width="11.5703125" style="210" customWidth="1"/>
    <col min="12293" max="12293" width="12.85546875" style="210" customWidth="1"/>
    <col min="12294" max="12294" width="15.42578125" style="210" customWidth="1"/>
    <col min="12295" max="12544" width="9.140625" style="210"/>
    <col min="12545" max="12545" width="4.5703125" style="210" customWidth="1"/>
    <col min="12546" max="12546" width="42.28515625" style="210" customWidth="1"/>
    <col min="12547" max="12547" width="9.140625" style="210"/>
    <col min="12548" max="12548" width="11.5703125" style="210" customWidth="1"/>
    <col min="12549" max="12549" width="12.85546875" style="210" customWidth="1"/>
    <col min="12550" max="12550" width="15.42578125" style="210" customWidth="1"/>
    <col min="12551" max="12800" width="9.140625" style="210"/>
    <col min="12801" max="12801" width="4.5703125" style="210" customWidth="1"/>
    <col min="12802" max="12802" width="42.28515625" style="210" customWidth="1"/>
    <col min="12803" max="12803" width="9.140625" style="210"/>
    <col min="12804" max="12804" width="11.5703125" style="210" customWidth="1"/>
    <col min="12805" max="12805" width="12.85546875" style="210" customWidth="1"/>
    <col min="12806" max="12806" width="15.42578125" style="210" customWidth="1"/>
    <col min="12807" max="13056" width="9.140625" style="210"/>
    <col min="13057" max="13057" width="4.5703125" style="210" customWidth="1"/>
    <col min="13058" max="13058" width="42.28515625" style="210" customWidth="1"/>
    <col min="13059" max="13059" width="9.140625" style="210"/>
    <col min="13060" max="13060" width="11.5703125" style="210" customWidth="1"/>
    <col min="13061" max="13061" width="12.85546875" style="210" customWidth="1"/>
    <col min="13062" max="13062" width="15.42578125" style="210" customWidth="1"/>
    <col min="13063" max="13312" width="9.140625" style="210"/>
    <col min="13313" max="13313" width="4.5703125" style="210" customWidth="1"/>
    <col min="13314" max="13314" width="42.28515625" style="210" customWidth="1"/>
    <col min="13315" max="13315" width="9.140625" style="210"/>
    <col min="13316" max="13316" width="11.5703125" style="210" customWidth="1"/>
    <col min="13317" max="13317" width="12.85546875" style="210" customWidth="1"/>
    <col min="13318" max="13318" width="15.42578125" style="210" customWidth="1"/>
    <col min="13319" max="13568" width="9.140625" style="210"/>
    <col min="13569" max="13569" width="4.5703125" style="210" customWidth="1"/>
    <col min="13570" max="13570" width="42.28515625" style="210" customWidth="1"/>
    <col min="13571" max="13571" width="9.140625" style="210"/>
    <col min="13572" max="13572" width="11.5703125" style="210" customWidth="1"/>
    <col min="13573" max="13573" width="12.85546875" style="210" customWidth="1"/>
    <col min="13574" max="13574" width="15.42578125" style="210" customWidth="1"/>
    <col min="13575" max="13824" width="9.140625" style="210"/>
    <col min="13825" max="13825" width="4.5703125" style="210" customWidth="1"/>
    <col min="13826" max="13826" width="42.28515625" style="210" customWidth="1"/>
    <col min="13827" max="13827" width="9.140625" style="210"/>
    <col min="13828" max="13828" width="11.5703125" style="210" customWidth="1"/>
    <col min="13829" max="13829" width="12.85546875" style="210" customWidth="1"/>
    <col min="13830" max="13830" width="15.42578125" style="210" customWidth="1"/>
    <col min="13831" max="14080" width="9.140625" style="210"/>
    <col min="14081" max="14081" width="4.5703125" style="210" customWidth="1"/>
    <col min="14082" max="14082" width="42.28515625" style="210" customWidth="1"/>
    <col min="14083" max="14083" width="9.140625" style="210"/>
    <col min="14084" max="14084" width="11.5703125" style="210" customWidth="1"/>
    <col min="14085" max="14085" width="12.85546875" style="210" customWidth="1"/>
    <col min="14086" max="14086" width="15.42578125" style="210" customWidth="1"/>
    <col min="14087" max="14336" width="9.140625" style="210"/>
    <col min="14337" max="14337" width="4.5703125" style="210" customWidth="1"/>
    <col min="14338" max="14338" width="42.28515625" style="210" customWidth="1"/>
    <col min="14339" max="14339" width="9.140625" style="210"/>
    <col min="14340" max="14340" width="11.5703125" style="210" customWidth="1"/>
    <col min="14341" max="14341" width="12.85546875" style="210" customWidth="1"/>
    <col min="14342" max="14342" width="15.42578125" style="210" customWidth="1"/>
    <col min="14343" max="14592" width="9.140625" style="210"/>
    <col min="14593" max="14593" width="4.5703125" style="210" customWidth="1"/>
    <col min="14594" max="14594" width="42.28515625" style="210" customWidth="1"/>
    <col min="14595" max="14595" width="9.140625" style="210"/>
    <col min="14596" max="14596" width="11.5703125" style="210" customWidth="1"/>
    <col min="14597" max="14597" width="12.85546875" style="210" customWidth="1"/>
    <col min="14598" max="14598" width="15.42578125" style="210" customWidth="1"/>
    <col min="14599" max="14848" width="9.140625" style="210"/>
    <col min="14849" max="14849" width="4.5703125" style="210" customWidth="1"/>
    <col min="14850" max="14850" width="42.28515625" style="210" customWidth="1"/>
    <col min="14851" max="14851" width="9.140625" style="210"/>
    <col min="14852" max="14852" width="11.5703125" style="210" customWidth="1"/>
    <col min="14853" max="14853" width="12.85546875" style="210" customWidth="1"/>
    <col min="14854" max="14854" width="15.42578125" style="210" customWidth="1"/>
    <col min="14855" max="15104" width="9.140625" style="210"/>
    <col min="15105" max="15105" width="4.5703125" style="210" customWidth="1"/>
    <col min="15106" max="15106" width="42.28515625" style="210" customWidth="1"/>
    <col min="15107" max="15107" width="9.140625" style="210"/>
    <col min="15108" max="15108" width="11.5703125" style="210" customWidth="1"/>
    <col min="15109" max="15109" width="12.85546875" style="210" customWidth="1"/>
    <col min="15110" max="15110" width="15.42578125" style="210" customWidth="1"/>
    <col min="15111" max="15360" width="9.140625" style="210"/>
    <col min="15361" max="15361" width="4.5703125" style="210" customWidth="1"/>
    <col min="15362" max="15362" width="42.28515625" style="210" customWidth="1"/>
    <col min="15363" max="15363" width="9.140625" style="210"/>
    <col min="15364" max="15364" width="11.5703125" style="210" customWidth="1"/>
    <col min="15365" max="15365" width="12.85546875" style="210" customWidth="1"/>
    <col min="15366" max="15366" width="15.42578125" style="210" customWidth="1"/>
    <col min="15367" max="15616" width="9.140625" style="210"/>
    <col min="15617" max="15617" width="4.5703125" style="210" customWidth="1"/>
    <col min="15618" max="15618" width="42.28515625" style="210" customWidth="1"/>
    <col min="15619" max="15619" width="9.140625" style="210"/>
    <col min="15620" max="15620" width="11.5703125" style="210" customWidth="1"/>
    <col min="15621" max="15621" width="12.85546875" style="210" customWidth="1"/>
    <col min="15622" max="15622" width="15.42578125" style="210" customWidth="1"/>
    <col min="15623" max="15872" width="9.140625" style="210"/>
    <col min="15873" max="15873" width="4.5703125" style="210" customWidth="1"/>
    <col min="15874" max="15874" width="42.28515625" style="210" customWidth="1"/>
    <col min="15875" max="15875" width="9.140625" style="210"/>
    <col min="15876" max="15876" width="11.5703125" style="210" customWidth="1"/>
    <col min="15877" max="15877" width="12.85546875" style="210" customWidth="1"/>
    <col min="15878" max="15878" width="15.42578125" style="210" customWidth="1"/>
    <col min="15879" max="16128" width="9.140625" style="210"/>
    <col min="16129" max="16129" width="4.5703125" style="210" customWidth="1"/>
    <col min="16130" max="16130" width="42.28515625" style="210" customWidth="1"/>
    <col min="16131" max="16131" width="9.140625" style="210"/>
    <col min="16132" max="16132" width="11.5703125" style="210" customWidth="1"/>
    <col min="16133" max="16133" width="12.85546875" style="210" customWidth="1"/>
    <col min="16134" max="16134" width="15.42578125" style="210" customWidth="1"/>
    <col min="16135" max="16384" width="9.140625" style="210"/>
  </cols>
  <sheetData>
    <row r="1" spans="1:6" x14ac:dyDescent="0.25">
      <c r="E1" s="337" t="s">
        <v>318</v>
      </c>
      <c r="F1" s="337"/>
    </row>
    <row r="2" spans="1:6" x14ac:dyDescent="0.25">
      <c r="A2" s="331" t="s">
        <v>425</v>
      </c>
      <c r="B2" s="331"/>
      <c r="C2" s="331"/>
      <c r="D2" s="331"/>
      <c r="E2" s="331"/>
      <c r="F2" s="331"/>
    </row>
    <row r="3" spans="1:6" x14ac:dyDescent="0.25">
      <c r="A3" s="331" t="s">
        <v>332</v>
      </c>
      <c r="B3" s="331"/>
      <c r="C3" s="331"/>
      <c r="D3" s="331"/>
      <c r="E3" s="331"/>
      <c r="F3" s="331"/>
    </row>
    <row r="4" spans="1:6" ht="12.75" customHeight="1" x14ac:dyDescent="0.25">
      <c r="A4" s="233"/>
      <c r="B4" s="38"/>
      <c r="C4" s="38"/>
      <c r="D4" s="212"/>
      <c r="E4" s="212"/>
      <c r="F4" s="213" t="s">
        <v>359</v>
      </c>
    </row>
    <row r="5" spans="1:6" x14ac:dyDescent="0.25">
      <c r="A5" s="123" t="s">
        <v>2</v>
      </c>
      <c r="B5" s="43" t="s">
        <v>58</v>
      </c>
      <c r="C5" s="43" t="s">
        <v>378</v>
      </c>
      <c r="D5" s="43" t="s">
        <v>219</v>
      </c>
      <c r="E5" s="43" t="s">
        <v>379</v>
      </c>
      <c r="F5" s="43" t="s">
        <v>426</v>
      </c>
    </row>
    <row r="6" spans="1:6" s="232" customFormat="1" x14ac:dyDescent="0.25">
      <c r="A6" s="123">
        <v>1</v>
      </c>
      <c r="B6" s="123">
        <v>2</v>
      </c>
      <c r="C6" s="123">
        <v>3</v>
      </c>
      <c r="D6" s="123">
        <v>4</v>
      </c>
      <c r="E6" s="123">
        <v>5</v>
      </c>
      <c r="F6" s="123">
        <v>6</v>
      </c>
    </row>
    <row r="7" spans="1:6" x14ac:dyDescent="0.25">
      <c r="A7" s="123">
        <v>1</v>
      </c>
      <c r="B7" s="214"/>
      <c r="C7" s="214"/>
      <c r="D7" s="234"/>
      <c r="E7" s="214"/>
      <c r="F7" s="43">
        <f>D7*E7</f>
        <v>0</v>
      </c>
    </row>
    <row r="8" spans="1:6" x14ac:dyDescent="0.25">
      <c r="A8" s="123">
        <f t="shared" ref="A8:A15" si="0">A7+1</f>
        <v>2</v>
      </c>
      <c r="B8" s="214"/>
      <c r="C8" s="214"/>
      <c r="D8" s="234"/>
      <c r="E8" s="214"/>
      <c r="F8" s="43">
        <f t="shared" ref="F8:F16" si="1">D8*E8</f>
        <v>0</v>
      </c>
    </row>
    <row r="9" spans="1:6" x14ac:dyDescent="0.25">
      <c r="A9" s="123">
        <f t="shared" si="0"/>
        <v>3</v>
      </c>
      <c r="B9" s="214"/>
      <c r="C9" s="214"/>
      <c r="D9" s="234"/>
      <c r="E9" s="214"/>
      <c r="F9" s="43">
        <f t="shared" si="1"/>
        <v>0</v>
      </c>
    </row>
    <row r="10" spans="1:6" x14ac:dyDescent="0.25">
      <c r="A10" s="123">
        <f t="shared" si="0"/>
        <v>4</v>
      </c>
      <c r="B10" s="214"/>
      <c r="C10" s="214"/>
      <c r="D10" s="234"/>
      <c r="E10" s="214"/>
      <c r="F10" s="43">
        <f t="shared" si="1"/>
        <v>0</v>
      </c>
    </row>
    <row r="11" spans="1:6" x14ac:dyDescent="0.25">
      <c r="A11" s="123">
        <f t="shared" si="0"/>
        <v>5</v>
      </c>
      <c r="B11" s="214"/>
      <c r="C11" s="214"/>
      <c r="D11" s="234"/>
      <c r="E11" s="214"/>
      <c r="F11" s="43">
        <f t="shared" si="1"/>
        <v>0</v>
      </c>
    </row>
    <row r="12" spans="1:6" x14ac:dyDescent="0.25">
      <c r="A12" s="123">
        <f t="shared" si="0"/>
        <v>6</v>
      </c>
      <c r="B12" s="214"/>
      <c r="C12" s="214"/>
      <c r="D12" s="234"/>
      <c r="E12" s="214"/>
      <c r="F12" s="43">
        <f t="shared" si="1"/>
        <v>0</v>
      </c>
    </row>
    <row r="13" spans="1:6" x14ac:dyDescent="0.25">
      <c r="A13" s="123">
        <f t="shared" si="0"/>
        <v>7</v>
      </c>
      <c r="B13" s="214"/>
      <c r="C13" s="214"/>
      <c r="D13" s="234"/>
      <c r="E13" s="214"/>
      <c r="F13" s="43">
        <f t="shared" si="1"/>
        <v>0</v>
      </c>
    </row>
    <row r="14" spans="1:6" x14ac:dyDescent="0.25">
      <c r="A14" s="123">
        <f t="shared" si="0"/>
        <v>8</v>
      </c>
      <c r="B14" s="214"/>
      <c r="C14" s="214"/>
      <c r="D14" s="234"/>
      <c r="E14" s="214"/>
      <c r="F14" s="43">
        <f t="shared" si="1"/>
        <v>0</v>
      </c>
    </row>
    <row r="15" spans="1:6" x14ac:dyDescent="0.25">
      <c r="A15" s="123">
        <f t="shared" si="0"/>
        <v>9</v>
      </c>
      <c r="B15" s="214"/>
      <c r="C15" s="214"/>
      <c r="D15" s="234"/>
      <c r="E15" s="214"/>
      <c r="F15" s="43">
        <f t="shared" si="1"/>
        <v>0</v>
      </c>
    </row>
    <row r="16" spans="1:6" x14ac:dyDescent="0.25">
      <c r="A16" s="123" t="s">
        <v>393</v>
      </c>
      <c r="B16" s="214"/>
      <c r="C16" s="214"/>
      <c r="D16" s="234"/>
      <c r="E16" s="214"/>
      <c r="F16" s="43">
        <f t="shared" si="1"/>
        <v>0</v>
      </c>
    </row>
    <row r="17" spans="1:6" x14ac:dyDescent="0.25">
      <c r="A17" s="123" t="s">
        <v>72</v>
      </c>
      <c r="B17" s="216" t="s">
        <v>344</v>
      </c>
      <c r="C17" s="217" t="s">
        <v>72</v>
      </c>
      <c r="D17" s="217" t="s">
        <v>72</v>
      </c>
      <c r="E17" s="217" t="s">
        <v>72</v>
      </c>
      <c r="F17" s="43">
        <f>SUM(F7:F16)</f>
        <v>0</v>
      </c>
    </row>
    <row r="18" spans="1:6" x14ac:dyDescent="0.25">
      <c r="A18" s="235"/>
      <c r="B18" s="218"/>
      <c r="C18" s="218"/>
      <c r="D18" s="218"/>
      <c r="E18" s="218"/>
      <c r="F18" s="218"/>
    </row>
    <row r="19" spans="1:6" hidden="1" x14ac:dyDescent="0.25">
      <c r="F19" s="210">
        <v>419020</v>
      </c>
    </row>
    <row r="20" spans="1:6" hidden="1" x14ac:dyDescent="0.25">
      <c r="F20" s="210">
        <f>F17/365</f>
        <v>0</v>
      </c>
    </row>
    <row r="21" spans="1:6" ht="26.25" customHeight="1" x14ac:dyDescent="0.2">
      <c r="B21" s="36" t="s">
        <v>351</v>
      </c>
      <c r="C21" s="236"/>
      <c r="D21" s="237"/>
      <c r="E21" s="333" t="s">
        <v>352</v>
      </c>
      <c r="F21" s="333"/>
    </row>
    <row r="22" spans="1:6" x14ac:dyDescent="0.25">
      <c r="B22" s="28"/>
      <c r="C22" s="341" t="s">
        <v>353</v>
      </c>
      <c r="D22" s="341"/>
    </row>
    <row r="25" spans="1:6" x14ac:dyDescent="0.25">
      <c r="A25" s="332"/>
      <c r="B25" s="332"/>
      <c r="C25" s="332"/>
      <c r="D25" s="332"/>
      <c r="E25" s="332"/>
      <c r="F25" s="332"/>
    </row>
  </sheetData>
  <mergeCells count="6">
    <mergeCell ref="A25:F25"/>
    <mergeCell ref="E1:F1"/>
    <mergeCell ref="A2:F2"/>
    <mergeCell ref="A3:F3"/>
    <mergeCell ref="E21:F21"/>
    <mergeCell ref="C22:D2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25"/>
  <sheetViews>
    <sheetView zoomScaleNormal="100" workbookViewId="0">
      <selection activeCell="A5" sqref="A5"/>
    </sheetView>
  </sheetViews>
  <sheetFormatPr defaultRowHeight="12.75" x14ac:dyDescent="0.25"/>
  <cols>
    <col min="1" max="1" width="6.7109375" style="238" customWidth="1"/>
    <col min="2" max="2" width="12.5703125" style="238" customWidth="1"/>
    <col min="3" max="3" width="25.28515625" style="239" customWidth="1"/>
    <col min="4" max="4" width="13.42578125" style="239" customWidth="1"/>
    <col min="5" max="5" width="12.140625" style="239" customWidth="1"/>
    <col min="6" max="6" width="16.7109375" style="239" customWidth="1"/>
    <col min="7" max="7" width="17.85546875" style="239" customWidth="1"/>
    <col min="8" max="8" width="16.28515625" style="239" customWidth="1"/>
    <col min="9" max="9" width="19" style="239" customWidth="1"/>
    <col min="10" max="10" width="17.5703125" style="239" customWidth="1"/>
    <col min="11" max="12" width="8.7109375" style="239" customWidth="1"/>
    <col min="13" max="13" width="17" style="239" customWidth="1"/>
    <col min="14" max="15" width="8.7109375" style="239" customWidth="1"/>
    <col min="16" max="17" width="9.140625" style="239"/>
    <col min="18" max="18" width="11" style="239" bestFit="1" customWidth="1"/>
    <col min="19" max="19" width="12.7109375" style="239" bestFit="1" customWidth="1"/>
    <col min="20" max="20" width="11.5703125" style="239" bestFit="1" customWidth="1"/>
    <col min="21" max="257" width="9.140625" style="239"/>
    <col min="258" max="258" width="6.7109375" style="239" customWidth="1"/>
    <col min="259" max="259" width="42.140625" style="239" customWidth="1"/>
    <col min="260" max="260" width="11.140625" style="239" customWidth="1"/>
    <col min="261" max="261" width="16.42578125" style="239" customWidth="1"/>
    <col min="262" max="262" width="16" style="239" customWidth="1"/>
    <col min="263" max="264" width="20.28515625" style="239" customWidth="1"/>
    <col min="265" max="265" width="8.42578125" style="239" customWidth="1"/>
    <col min="266" max="270" width="0" style="239" hidden="1" customWidth="1"/>
    <col min="271" max="271" width="8.7109375" style="239" customWidth="1"/>
    <col min="272" max="513" width="9.140625" style="239"/>
    <col min="514" max="514" width="6.7109375" style="239" customWidth="1"/>
    <col min="515" max="515" width="42.140625" style="239" customWidth="1"/>
    <col min="516" max="516" width="11.140625" style="239" customWidth="1"/>
    <col min="517" max="517" width="16.42578125" style="239" customWidth="1"/>
    <col min="518" max="518" width="16" style="239" customWidth="1"/>
    <col min="519" max="520" width="20.28515625" style="239" customWidth="1"/>
    <col min="521" max="521" width="8.42578125" style="239" customWidth="1"/>
    <col min="522" max="526" width="0" style="239" hidden="1" customWidth="1"/>
    <col min="527" max="527" width="8.7109375" style="239" customWidth="1"/>
    <col min="528" max="769" width="9.140625" style="239"/>
    <col min="770" max="770" width="6.7109375" style="239" customWidth="1"/>
    <col min="771" max="771" width="42.140625" style="239" customWidth="1"/>
    <col min="772" max="772" width="11.140625" style="239" customWidth="1"/>
    <col min="773" max="773" width="16.42578125" style="239" customWidth="1"/>
    <col min="774" max="774" width="16" style="239" customWidth="1"/>
    <col min="775" max="776" width="20.28515625" style="239" customWidth="1"/>
    <col min="777" max="777" width="8.42578125" style="239" customWidth="1"/>
    <col min="778" max="782" width="0" style="239" hidden="1" customWidth="1"/>
    <col min="783" max="783" width="8.7109375" style="239" customWidth="1"/>
    <col min="784" max="1025" width="9.140625" style="239"/>
    <col min="1026" max="1026" width="6.7109375" style="239" customWidth="1"/>
    <col min="1027" max="1027" width="42.140625" style="239" customWidth="1"/>
    <col min="1028" max="1028" width="11.140625" style="239" customWidth="1"/>
    <col min="1029" max="1029" width="16.42578125" style="239" customWidth="1"/>
    <col min="1030" max="1030" width="16" style="239" customWidth="1"/>
    <col min="1031" max="1032" width="20.28515625" style="239" customWidth="1"/>
    <col min="1033" max="1033" width="8.42578125" style="239" customWidth="1"/>
    <col min="1034" max="1038" width="0" style="239" hidden="1" customWidth="1"/>
    <col min="1039" max="1039" width="8.7109375" style="239" customWidth="1"/>
    <col min="1040" max="1281" width="9.140625" style="239"/>
    <col min="1282" max="1282" width="6.7109375" style="239" customWidth="1"/>
    <col min="1283" max="1283" width="42.140625" style="239" customWidth="1"/>
    <col min="1284" max="1284" width="11.140625" style="239" customWidth="1"/>
    <col min="1285" max="1285" width="16.42578125" style="239" customWidth="1"/>
    <col min="1286" max="1286" width="16" style="239" customWidth="1"/>
    <col min="1287" max="1288" width="20.28515625" style="239" customWidth="1"/>
    <col min="1289" max="1289" width="8.42578125" style="239" customWidth="1"/>
    <col min="1290" max="1294" width="0" style="239" hidden="1" customWidth="1"/>
    <col min="1295" max="1295" width="8.7109375" style="239" customWidth="1"/>
    <col min="1296" max="1537" width="9.140625" style="239"/>
    <col min="1538" max="1538" width="6.7109375" style="239" customWidth="1"/>
    <col min="1539" max="1539" width="42.140625" style="239" customWidth="1"/>
    <col min="1540" max="1540" width="11.140625" style="239" customWidth="1"/>
    <col min="1541" max="1541" width="16.42578125" style="239" customWidth="1"/>
    <col min="1542" max="1542" width="16" style="239" customWidth="1"/>
    <col min="1543" max="1544" width="20.28515625" style="239" customWidth="1"/>
    <col min="1545" max="1545" width="8.42578125" style="239" customWidth="1"/>
    <col min="1546" max="1550" width="0" style="239" hidden="1" customWidth="1"/>
    <col min="1551" max="1551" width="8.7109375" style="239" customWidth="1"/>
    <col min="1552" max="1793" width="9.140625" style="239"/>
    <col min="1794" max="1794" width="6.7109375" style="239" customWidth="1"/>
    <col min="1795" max="1795" width="42.140625" style="239" customWidth="1"/>
    <col min="1796" max="1796" width="11.140625" style="239" customWidth="1"/>
    <col min="1797" max="1797" width="16.42578125" style="239" customWidth="1"/>
    <col min="1798" max="1798" width="16" style="239" customWidth="1"/>
    <col min="1799" max="1800" width="20.28515625" style="239" customWidth="1"/>
    <col min="1801" max="1801" width="8.42578125" style="239" customWidth="1"/>
    <col min="1802" max="1806" width="0" style="239" hidden="1" customWidth="1"/>
    <col min="1807" max="1807" width="8.7109375" style="239" customWidth="1"/>
    <col min="1808" max="2049" width="9.140625" style="239"/>
    <col min="2050" max="2050" width="6.7109375" style="239" customWidth="1"/>
    <col min="2051" max="2051" width="42.140625" style="239" customWidth="1"/>
    <col min="2052" max="2052" width="11.140625" style="239" customWidth="1"/>
    <col min="2053" max="2053" width="16.42578125" style="239" customWidth="1"/>
    <col min="2054" max="2054" width="16" style="239" customWidth="1"/>
    <col min="2055" max="2056" width="20.28515625" style="239" customWidth="1"/>
    <col min="2057" max="2057" width="8.42578125" style="239" customWidth="1"/>
    <col min="2058" max="2062" width="0" style="239" hidden="1" customWidth="1"/>
    <col min="2063" max="2063" width="8.7109375" style="239" customWidth="1"/>
    <col min="2064" max="2305" width="9.140625" style="239"/>
    <col min="2306" max="2306" width="6.7109375" style="239" customWidth="1"/>
    <col min="2307" max="2307" width="42.140625" style="239" customWidth="1"/>
    <col min="2308" max="2308" width="11.140625" style="239" customWidth="1"/>
    <col min="2309" max="2309" width="16.42578125" style="239" customWidth="1"/>
    <col min="2310" max="2310" width="16" style="239" customWidth="1"/>
    <col min="2311" max="2312" width="20.28515625" style="239" customWidth="1"/>
    <col min="2313" max="2313" width="8.42578125" style="239" customWidth="1"/>
    <col min="2314" max="2318" width="0" style="239" hidden="1" customWidth="1"/>
    <col min="2319" max="2319" width="8.7109375" style="239" customWidth="1"/>
    <col min="2320" max="2561" width="9.140625" style="239"/>
    <col min="2562" max="2562" width="6.7109375" style="239" customWidth="1"/>
    <col min="2563" max="2563" width="42.140625" style="239" customWidth="1"/>
    <col min="2564" max="2564" width="11.140625" style="239" customWidth="1"/>
    <col min="2565" max="2565" width="16.42578125" style="239" customWidth="1"/>
    <col min="2566" max="2566" width="16" style="239" customWidth="1"/>
    <col min="2567" max="2568" width="20.28515625" style="239" customWidth="1"/>
    <col min="2569" max="2569" width="8.42578125" style="239" customWidth="1"/>
    <col min="2570" max="2574" width="0" style="239" hidden="1" customWidth="1"/>
    <col min="2575" max="2575" width="8.7109375" style="239" customWidth="1"/>
    <col min="2576" max="2817" width="9.140625" style="239"/>
    <col min="2818" max="2818" width="6.7109375" style="239" customWidth="1"/>
    <col min="2819" max="2819" width="42.140625" style="239" customWidth="1"/>
    <col min="2820" max="2820" width="11.140625" style="239" customWidth="1"/>
    <col min="2821" max="2821" width="16.42578125" style="239" customWidth="1"/>
    <col min="2822" max="2822" width="16" style="239" customWidth="1"/>
    <col min="2823" max="2824" width="20.28515625" style="239" customWidth="1"/>
    <col min="2825" max="2825" width="8.42578125" style="239" customWidth="1"/>
    <col min="2826" max="2830" width="0" style="239" hidden="1" customWidth="1"/>
    <col min="2831" max="2831" width="8.7109375" style="239" customWidth="1"/>
    <col min="2832" max="3073" width="9.140625" style="239"/>
    <col min="3074" max="3074" width="6.7109375" style="239" customWidth="1"/>
    <col min="3075" max="3075" width="42.140625" style="239" customWidth="1"/>
    <col min="3076" max="3076" width="11.140625" style="239" customWidth="1"/>
    <col min="3077" max="3077" width="16.42578125" style="239" customWidth="1"/>
    <col min="3078" max="3078" width="16" style="239" customWidth="1"/>
    <col min="3079" max="3080" width="20.28515625" style="239" customWidth="1"/>
    <col min="3081" max="3081" width="8.42578125" style="239" customWidth="1"/>
    <col min="3082" max="3086" width="0" style="239" hidden="1" customWidth="1"/>
    <col min="3087" max="3087" width="8.7109375" style="239" customWidth="1"/>
    <col min="3088" max="3329" width="9.140625" style="239"/>
    <col min="3330" max="3330" width="6.7109375" style="239" customWidth="1"/>
    <col min="3331" max="3331" width="42.140625" style="239" customWidth="1"/>
    <col min="3332" max="3332" width="11.140625" style="239" customWidth="1"/>
    <col min="3333" max="3333" width="16.42578125" style="239" customWidth="1"/>
    <col min="3334" max="3334" width="16" style="239" customWidth="1"/>
    <col min="3335" max="3336" width="20.28515625" style="239" customWidth="1"/>
    <col min="3337" max="3337" width="8.42578125" style="239" customWidth="1"/>
    <col min="3338" max="3342" width="0" style="239" hidden="1" customWidth="1"/>
    <col min="3343" max="3343" width="8.7109375" style="239" customWidth="1"/>
    <col min="3344" max="3585" width="9.140625" style="239"/>
    <col min="3586" max="3586" width="6.7109375" style="239" customWidth="1"/>
    <col min="3587" max="3587" width="42.140625" style="239" customWidth="1"/>
    <col min="3588" max="3588" width="11.140625" style="239" customWidth="1"/>
    <col min="3589" max="3589" width="16.42578125" style="239" customWidth="1"/>
    <col min="3590" max="3590" width="16" style="239" customWidth="1"/>
    <col min="3591" max="3592" width="20.28515625" style="239" customWidth="1"/>
    <col min="3593" max="3593" width="8.42578125" style="239" customWidth="1"/>
    <col min="3594" max="3598" width="0" style="239" hidden="1" customWidth="1"/>
    <col min="3599" max="3599" width="8.7109375" style="239" customWidth="1"/>
    <col min="3600" max="3841" width="9.140625" style="239"/>
    <col min="3842" max="3842" width="6.7109375" style="239" customWidth="1"/>
    <col min="3843" max="3843" width="42.140625" style="239" customWidth="1"/>
    <col min="3844" max="3844" width="11.140625" style="239" customWidth="1"/>
    <col min="3845" max="3845" width="16.42578125" style="239" customWidth="1"/>
    <col min="3846" max="3846" width="16" style="239" customWidth="1"/>
    <col min="3847" max="3848" width="20.28515625" style="239" customWidth="1"/>
    <col min="3849" max="3849" width="8.42578125" style="239" customWidth="1"/>
    <col min="3850" max="3854" width="0" style="239" hidden="1" customWidth="1"/>
    <col min="3855" max="3855" width="8.7109375" style="239" customWidth="1"/>
    <col min="3856" max="4097" width="9.140625" style="239"/>
    <col min="4098" max="4098" width="6.7109375" style="239" customWidth="1"/>
    <col min="4099" max="4099" width="42.140625" style="239" customWidth="1"/>
    <col min="4100" max="4100" width="11.140625" style="239" customWidth="1"/>
    <col min="4101" max="4101" width="16.42578125" style="239" customWidth="1"/>
    <col min="4102" max="4102" width="16" style="239" customWidth="1"/>
    <col min="4103" max="4104" width="20.28515625" style="239" customWidth="1"/>
    <col min="4105" max="4105" width="8.42578125" style="239" customWidth="1"/>
    <col min="4106" max="4110" width="0" style="239" hidden="1" customWidth="1"/>
    <col min="4111" max="4111" width="8.7109375" style="239" customWidth="1"/>
    <col min="4112" max="4353" width="9.140625" style="239"/>
    <col min="4354" max="4354" width="6.7109375" style="239" customWidth="1"/>
    <col min="4355" max="4355" width="42.140625" style="239" customWidth="1"/>
    <col min="4356" max="4356" width="11.140625" style="239" customWidth="1"/>
    <col min="4357" max="4357" width="16.42578125" style="239" customWidth="1"/>
    <col min="4358" max="4358" width="16" style="239" customWidth="1"/>
    <col min="4359" max="4360" width="20.28515625" style="239" customWidth="1"/>
    <col min="4361" max="4361" width="8.42578125" style="239" customWidth="1"/>
    <col min="4362" max="4366" width="0" style="239" hidden="1" customWidth="1"/>
    <col min="4367" max="4367" width="8.7109375" style="239" customWidth="1"/>
    <col min="4368" max="4609" width="9.140625" style="239"/>
    <col min="4610" max="4610" width="6.7109375" style="239" customWidth="1"/>
    <col min="4611" max="4611" width="42.140625" style="239" customWidth="1"/>
    <col min="4612" max="4612" width="11.140625" style="239" customWidth="1"/>
    <col min="4613" max="4613" width="16.42578125" style="239" customWidth="1"/>
    <col min="4614" max="4614" width="16" style="239" customWidth="1"/>
    <col min="4615" max="4616" width="20.28515625" style="239" customWidth="1"/>
    <col min="4617" max="4617" width="8.42578125" style="239" customWidth="1"/>
    <col min="4618" max="4622" width="0" style="239" hidden="1" customWidth="1"/>
    <col min="4623" max="4623" width="8.7109375" style="239" customWidth="1"/>
    <col min="4624" max="4865" width="9.140625" style="239"/>
    <col min="4866" max="4866" width="6.7109375" style="239" customWidth="1"/>
    <col min="4867" max="4867" width="42.140625" style="239" customWidth="1"/>
    <col min="4868" max="4868" width="11.140625" style="239" customWidth="1"/>
    <col min="4869" max="4869" width="16.42578125" style="239" customWidth="1"/>
    <col min="4870" max="4870" width="16" style="239" customWidth="1"/>
    <col min="4871" max="4872" width="20.28515625" style="239" customWidth="1"/>
    <col min="4873" max="4873" width="8.42578125" style="239" customWidth="1"/>
    <col min="4874" max="4878" width="0" style="239" hidden="1" customWidth="1"/>
    <col min="4879" max="4879" width="8.7109375" style="239" customWidth="1"/>
    <col min="4880" max="5121" width="9.140625" style="239"/>
    <col min="5122" max="5122" width="6.7109375" style="239" customWidth="1"/>
    <col min="5123" max="5123" width="42.140625" style="239" customWidth="1"/>
    <col min="5124" max="5124" width="11.140625" style="239" customWidth="1"/>
    <col min="5125" max="5125" width="16.42578125" style="239" customWidth="1"/>
    <col min="5126" max="5126" width="16" style="239" customWidth="1"/>
    <col min="5127" max="5128" width="20.28515625" style="239" customWidth="1"/>
    <col min="5129" max="5129" width="8.42578125" style="239" customWidth="1"/>
    <col min="5130" max="5134" width="0" style="239" hidden="1" customWidth="1"/>
    <col min="5135" max="5135" width="8.7109375" style="239" customWidth="1"/>
    <col min="5136" max="5377" width="9.140625" style="239"/>
    <col min="5378" max="5378" width="6.7109375" style="239" customWidth="1"/>
    <col min="5379" max="5379" width="42.140625" style="239" customWidth="1"/>
    <col min="5380" max="5380" width="11.140625" style="239" customWidth="1"/>
    <col min="5381" max="5381" width="16.42578125" style="239" customWidth="1"/>
    <col min="5382" max="5382" width="16" style="239" customWidth="1"/>
    <col min="5383" max="5384" width="20.28515625" style="239" customWidth="1"/>
    <col min="5385" max="5385" width="8.42578125" style="239" customWidth="1"/>
    <col min="5386" max="5390" width="0" style="239" hidden="1" customWidth="1"/>
    <col min="5391" max="5391" width="8.7109375" style="239" customWidth="1"/>
    <col min="5392" max="5633" width="9.140625" style="239"/>
    <col min="5634" max="5634" width="6.7109375" style="239" customWidth="1"/>
    <col min="5635" max="5635" width="42.140625" style="239" customWidth="1"/>
    <col min="5636" max="5636" width="11.140625" style="239" customWidth="1"/>
    <col min="5637" max="5637" width="16.42578125" style="239" customWidth="1"/>
    <col min="5638" max="5638" width="16" style="239" customWidth="1"/>
    <col min="5639" max="5640" width="20.28515625" style="239" customWidth="1"/>
    <col min="5641" max="5641" width="8.42578125" style="239" customWidth="1"/>
    <col min="5642" max="5646" width="0" style="239" hidden="1" customWidth="1"/>
    <col min="5647" max="5647" width="8.7109375" style="239" customWidth="1"/>
    <col min="5648" max="5889" width="9.140625" style="239"/>
    <col min="5890" max="5890" width="6.7109375" style="239" customWidth="1"/>
    <col min="5891" max="5891" width="42.140625" style="239" customWidth="1"/>
    <col min="5892" max="5892" width="11.140625" style="239" customWidth="1"/>
    <col min="5893" max="5893" width="16.42578125" style="239" customWidth="1"/>
    <col min="5894" max="5894" width="16" style="239" customWidth="1"/>
    <col min="5895" max="5896" width="20.28515625" style="239" customWidth="1"/>
    <col min="5897" max="5897" width="8.42578125" style="239" customWidth="1"/>
    <col min="5898" max="5902" width="0" style="239" hidden="1" customWidth="1"/>
    <col min="5903" max="5903" width="8.7109375" style="239" customWidth="1"/>
    <col min="5904" max="6145" width="9.140625" style="239"/>
    <col min="6146" max="6146" width="6.7109375" style="239" customWidth="1"/>
    <col min="6147" max="6147" width="42.140625" style="239" customWidth="1"/>
    <col min="6148" max="6148" width="11.140625" style="239" customWidth="1"/>
    <col min="6149" max="6149" width="16.42578125" style="239" customWidth="1"/>
    <col min="6150" max="6150" width="16" style="239" customWidth="1"/>
    <col min="6151" max="6152" width="20.28515625" style="239" customWidth="1"/>
    <col min="6153" max="6153" width="8.42578125" style="239" customWidth="1"/>
    <col min="6154" max="6158" width="0" style="239" hidden="1" customWidth="1"/>
    <col min="6159" max="6159" width="8.7109375" style="239" customWidth="1"/>
    <col min="6160" max="6401" width="9.140625" style="239"/>
    <col min="6402" max="6402" width="6.7109375" style="239" customWidth="1"/>
    <col min="6403" max="6403" width="42.140625" style="239" customWidth="1"/>
    <col min="6404" max="6404" width="11.140625" style="239" customWidth="1"/>
    <col min="6405" max="6405" width="16.42578125" style="239" customWidth="1"/>
    <col min="6406" max="6406" width="16" style="239" customWidth="1"/>
    <col min="6407" max="6408" width="20.28515625" style="239" customWidth="1"/>
    <col min="6409" max="6409" width="8.42578125" style="239" customWidth="1"/>
    <col min="6410" max="6414" width="0" style="239" hidden="1" customWidth="1"/>
    <col min="6415" max="6415" width="8.7109375" style="239" customWidth="1"/>
    <col min="6416" max="6657" width="9.140625" style="239"/>
    <col min="6658" max="6658" width="6.7109375" style="239" customWidth="1"/>
    <col min="6659" max="6659" width="42.140625" style="239" customWidth="1"/>
    <col min="6660" max="6660" width="11.140625" style="239" customWidth="1"/>
    <col min="6661" max="6661" width="16.42578125" style="239" customWidth="1"/>
    <col min="6662" max="6662" width="16" style="239" customWidth="1"/>
    <col min="6663" max="6664" width="20.28515625" style="239" customWidth="1"/>
    <col min="6665" max="6665" width="8.42578125" style="239" customWidth="1"/>
    <col min="6666" max="6670" width="0" style="239" hidden="1" customWidth="1"/>
    <col min="6671" max="6671" width="8.7109375" style="239" customWidth="1"/>
    <col min="6672" max="6913" width="9.140625" style="239"/>
    <col min="6914" max="6914" width="6.7109375" style="239" customWidth="1"/>
    <col min="6915" max="6915" width="42.140625" style="239" customWidth="1"/>
    <col min="6916" max="6916" width="11.140625" style="239" customWidth="1"/>
    <col min="6917" max="6917" width="16.42578125" style="239" customWidth="1"/>
    <col min="6918" max="6918" width="16" style="239" customWidth="1"/>
    <col min="6919" max="6920" width="20.28515625" style="239" customWidth="1"/>
    <col min="6921" max="6921" width="8.42578125" style="239" customWidth="1"/>
    <col min="6922" max="6926" width="0" style="239" hidden="1" customWidth="1"/>
    <col min="6927" max="6927" width="8.7109375" style="239" customWidth="1"/>
    <col min="6928" max="7169" width="9.140625" style="239"/>
    <col min="7170" max="7170" width="6.7109375" style="239" customWidth="1"/>
    <col min="7171" max="7171" width="42.140625" style="239" customWidth="1"/>
    <col min="7172" max="7172" width="11.140625" style="239" customWidth="1"/>
    <col min="7173" max="7173" width="16.42578125" style="239" customWidth="1"/>
    <col min="7174" max="7174" width="16" style="239" customWidth="1"/>
    <col min="7175" max="7176" width="20.28515625" style="239" customWidth="1"/>
    <col min="7177" max="7177" width="8.42578125" style="239" customWidth="1"/>
    <col min="7178" max="7182" width="0" style="239" hidden="1" customWidth="1"/>
    <col min="7183" max="7183" width="8.7109375" style="239" customWidth="1"/>
    <col min="7184" max="7425" width="9.140625" style="239"/>
    <col min="7426" max="7426" width="6.7109375" style="239" customWidth="1"/>
    <col min="7427" max="7427" width="42.140625" style="239" customWidth="1"/>
    <col min="7428" max="7428" width="11.140625" style="239" customWidth="1"/>
    <col min="7429" max="7429" width="16.42578125" style="239" customWidth="1"/>
    <col min="7430" max="7430" width="16" style="239" customWidth="1"/>
    <col min="7431" max="7432" width="20.28515625" style="239" customWidth="1"/>
    <col min="7433" max="7433" width="8.42578125" style="239" customWidth="1"/>
    <col min="7434" max="7438" width="0" style="239" hidden="1" customWidth="1"/>
    <col min="7439" max="7439" width="8.7109375" style="239" customWidth="1"/>
    <col min="7440" max="7681" width="9.140625" style="239"/>
    <col min="7682" max="7682" width="6.7109375" style="239" customWidth="1"/>
    <col min="7683" max="7683" width="42.140625" style="239" customWidth="1"/>
    <col min="7684" max="7684" width="11.140625" style="239" customWidth="1"/>
    <col min="7685" max="7685" width="16.42578125" style="239" customWidth="1"/>
    <col min="7686" max="7686" width="16" style="239" customWidth="1"/>
    <col min="7687" max="7688" width="20.28515625" style="239" customWidth="1"/>
    <col min="7689" max="7689" width="8.42578125" style="239" customWidth="1"/>
    <col min="7690" max="7694" width="0" style="239" hidden="1" customWidth="1"/>
    <col min="7695" max="7695" width="8.7109375" style="239" customWidth="1"/>
    <col min="7696" max="7937" width="9.140625" style="239"/>
    <col min="7938" max="7938" width="6.7109375" style="239" customWidth="1"/>
    <col min="7939" max="7939" width="42.140625" style="239" customWidth="1"/>
    <col min="7940" max="7940" width="11.140625" style="239" customWidth="1"/>
    <col min="7941" max="7941" width="16.42578125" style="239" customWidth="1"/>
    <col min="7942" max="7942" width="16" style="239" customWidth="1"/>
    <col min="7943" max="7944" width="20.28515625" style="239" customWidth="1"/>
    <col min="7945" max="7945" width="8.42578125" style="239" customWidth="1"/>
    <col min="7946" max="7950" width="0" style="239" hidden="1" customWidth="1"/>
    <col min="7951" max="7951" width="8.7109375" style="239" customWidth="1"/>
    <col min="7952" max="8193" width="9.140625" style="239"/>
    <col min="8194" max="8194" width="6.7109375" style="239" customWidth="1"/>
    <col min="8195" max="8195" width="42.140625" style="239" customWidth="1"/>
    <col min="8196" max="8196" width="11.140625" style="239" customWidth="1"/>
    <col min="8197" max="8197" width="16.42578125" style="239" customWidth="1"/>
    <col min="8198" max="8198" width="16" style="239" customWidth="1"/>
    <col min="8199" max="8200" width="20.28515625" style="239" customWidth="1"/>
    <col min="8201" max="8201" width="8.42578125" style="239" customWidth="1"/>
    <col min="8202" max="8206" width="0" style="239" hidden="1" customWidth="1"/>
    <col min="8207" max="8207" width="8.7109375" style="239" customWidth="1"/>
    <col min="8208" max="8449" width="9.140625" style="239"/>
    <col min="8450" max="8450" width="6.7109375" style="239" customWidth="1"/>
    <col min="8451" max="8451" width="42.140625" style="239" customWidth="1"/>
    <col min="8452" max="8452" width="11.140625" style="239" customWidth="1"/>
    <col min="8453" max="8453" width="16.42578125" style="239" customWidth="1"/>
    <col min="8454" max="8454" width="16" style="239" customWidth="1"/>
    <col min="8455" max="8456" width="20.28515625" style="239" customWidth="1"/>
    <col min="8457" max="8457" width="8.42578125" style="239" customWidth="1"/>
    <col min="8458" max="8462" width="0" style="239" hidden="1" customWidth="1"/>
    <col min="8463" max="8463" width="8.7109375" style="239" customWidth="1"/>
    <col min="8464" max="8705" width="9.140625" style="239"/>
    <col min="8706" max="8706" width="6.7109375" style="239" customWidth="1"/>
    <col min="8707" max="8707" width="42.140625" style="239" customWidth="1"/>
    <col min="8708" max="8708" width="11.140625" style="239" customWidth="1"/>
    <col min="8709" max="8709" width="16.42578125" style="239" customWidth="1"/>
    <col min="8710" max="8710" width="16" style="239" customWidth="1"/>
    <col min="8711" max="8712" width="20.28515625" style="239" customWidth="1"/>
    <col min="8713" max="8713" width="8.42578125" style="239" customWidth="1"/>
    <col min="8714" max="8718" width="0" style="239" hidden="1" customWidth="1"/>
    <col min="8719" max="8719" width="8.7109375" style="239" customWidth="1"/>
    <col min="8720" max="8961" width="9.140625" style="239"/>
    <col min="8962" max="8962" width="6.7109375" style="239" customWidth="1"/>
    <col min="8963" max="8963" width="42.140625" style="239" customWidth="1"/>
    <col min="8964" max="8964" width="11.140625" style="239" customWidth="1"/>
    <col min="8965" max="8965" width="16.42578125" style="239" customWidth="1"/>
    <col min="8966" max="8966" width="16" style="239" customWidth="1"/>
    <col min="8967" max="8968" width="20.28515625" style="239" customWidth="1"/>
    <col min="8969" max="8969" width="8.42578125" style="239" customWidth="1"/>
    <col min="8970" max="8974" width="0" style="239" hidden="1" customWidth="1"/>
    <col min="8975" max="8975" width="8.7109375" style="239" customWidth="1"/>
    <col min="8976" max="9217" width="9.140625" style="239"/>
    <col min="9218" max="9218" width="6.7109375" style="239" customWidth="1"/>
    <col min="9219" max="9219" width="42.140625" style="239" customWidth="1"/>
    <col min="9220" max="9220" width="11.140625" style="239" customWidth="1"/>
    <col min="9221" max="9221" width="16.42578125" style="239" customWidth="1"/>
    <col min="9222" max="9222" width="16" style="239" customWidth="1"/>
    <col min="9223" max="9224" width="20.28515625" style="239" customWidth="1"/>
    <col min="9225" max="9225" width="8.42578125" style="239" customWidth="1"/>
    <col min="9226" max="9230" width="0" style="239" hidden="1" customWidth="1"/>
    <col min="9231" max="9231" width="8.7109375" style="239" customWidth="1"/>
    <col min="9232" max="9473" width="9.140625" style="239"/>
    <col min="9474" max="9474" width="6.7109375" style="239" customWidth="1"/>
    <col min="9475" max="9475" width="42.140625" style="239" customWidth="1"/>
    <col min="9476" max="9476" width="11.140625" style="239" customWidth="1"/>
    <col min="9477" max="9477" width="16.42578125" style="239" customWidth="1"/>
    <col min="9478" max="9478" width="16" style="239" customWidth="1"/>
    <col min="9479" max="9480" width="20.28515625" style="239" customWidth="1"/>
    <col min="9481" max="9481" width="8.42578125" style="239" customWidth="1"/>
    <col min="9482" max="9486" width="0" style="239" hidden="1" customWidth="1"/>
    <col min="9487" max="9487" width="8.7109375" style="239" customWidth="1"/>
    <col min="9488" max="9729" width="9.140625" style="239"/>
    <col min="9730" max="9730" width="6.7109375" style="239" customWidth="1"/>
    <col min="9731" max="9731" width="42.140625" style="239" customWidth="1"/>
    <col min="9732" max="9732" width="11.140625" style="239" customWidth="1"/>
    <col min="9733" max="9733" width="16.42578125" style="239" customWidth="1"/>
    <col min="9734" max="9734" width="16" style="239" customWidth="1"/>
    <col min="9735" max="9736" width="20.28515625" style="239" customWidth="1"/>
    <col min="9737" max="9737" width="8.42578125" style="239" customWidth="1"/>
    <col min="9738" max="9742" width="0" style="239" hidden="1" customWidth="1"/>
    <col min="9743" max="9743" width="8.7109375" style="239" customWidth="1"/>
    <col min="9744" max="9985" width="9.140625" style="239"/>
    <col min="9986" max="9986" width="6.7109375" style="239" customWidth="1"/>
    <col min="9987" max="9987" width="42.140625" style="239" customWidth="1"/>
    <col min="9988" max="9988" width="11.140625" style="239" customWidth="1"/>
    <col min="9989" max="9989" width="16.42578125" style="239" customWidth="1"/>
    <col min="9990" max="9990" width="16" style="239" customWidth="1"/>
    <col min="9991" max="9992" width="20.28515625" style="239" customWidth="1"/>
    <col min="9993" max="9993" width="8.42578125" style="239" customWidth="1"/>
    <col min="9994" max="9998" width="0" style="239" hidden="1" customWidth="1"/>
    <col min="9999" max="9999" width="8.7109375" style="239" customWidth="1"/>
    <col min="10000" max="10241" width="9.140625" style="239"/>
    <col min="10242" max="10242" width="6.7109375" style="239" customWidth="1"/>
    <col min="10243" max="10243" width="42.140625" style="239" customWidth="1"/>
    <col min="10244" max="10244" width="11.140625" style="239" customWidth="1"/>
    <col min="10245" max="10245" width="16.42578125" style="239" customWidth="1"/>
    <col min="10246" max="10246" width="16" style="239" customWidth="1"/>
    <col min="10247" max="10248" width="20.28515625" style="239" customWidth="1"/>
    <col min="10249" max="10249" width="8.42578125" style="239" customWidth="1"/>
    <col min="10250" max="10254" width="0" style="239" hidden="1" customWidth="1"/>
    <col min="10255" max="10255" width="8.7109375" style="239" customWidth="1"/>
    <col min="10256" max="10497" width="9.140625" style="239"/>
    <col min="10498" max="10498" width="6.7109375" style="239" customWidth="1"/>
    <col min="10499" max="10499" width="42.140625" style="239" customWidth="1"/>
    <col min="10500" max="10500" width="11.140625" style="239" customWidth="1"/>
    <col min="10501" max="10501" width="16.42578125" style="239" customWidth="1"/>
    <col min="10502" max="10502" width="16" style="239" customWidth="1"/>
    <col min="10503" max="10504" width="20.28515625" style="239" customWidth="1"/>
    <col min="10505" max="10505" width="8.42578125" style="239" customWidth="1"/>
    <col min="10506" max="10510" width="0" style="239" hidden="1" customWidth="1"/>
    <col min="10511" max="10511" width="8.7109375" style="239" customWidth="1"/>
    <col min="10512" max="10753" width="9.140625" style="239"/>
    <col min="10754" max="10754" width="6.7109375" style="239" customWidth="1"/>
    <col min="10755" max="10755" width="42.140625" style="239" customWidth="1"/>
    <col min="10756" max="10756" width="11.140625" style="239" customWidth="1"/>
    <col min="10757" max="10757" width="16.42578125" style="239" customWidth="1"/>
    <col min="10758" max="10758" width="16" style="239" customWidth="1"/>
    <col min="10759" max="10760" width="20.28515625" style="239" customWidth="1"/>
    <col min="10761" max="10761" width="8.42578125" style="239" customWidth="1"/>
    <col min="10762" max="10766" width="0" style="239" hidden="1" customWidth="1"/>
    <col min="10767" max="10767" width="8.7109375" style="239" customWidth="1"/>
    <col min="10768" max="11009" width="9.140625" style="239"/>
    <col min="11010" max="11010" width="6.7109375" style="239" customWidth="1"/>
    <col min="11011" max="11011" width="42.140625" style="239" customWidth="1"/>
    <col min="11012" max="11012" width="11.140625" style="239" customWidth="1"/>
    <col min="11013" max="11013" width="16.42578125" style="239" customWidth="1"/>
    <col min="11014" max="11014" width="16" style="239" customWidth="1"/>
    <col min="11015" max="11016" width="20.28515625" style="239" customWidth="1"/>
    <col min="11017" max="11017" width="8.42578125" style="239" customWidth="1"/>
    <col min="11018" max="11022" width="0" style="239" hidden="1" customWidth="1"/>
    <col min="11023" max="11023" width="8.7109375" style="239" customWidth="1"/>
    <col min="11024" max="11265" width="9.140625" style="239"/>
    <col min="11266" max="11266" width="6.7109375" style="239" customWidth="1"/>
    <col min="11267" max="11267" width="42.140625" style="239" customWidth="1"/>
    <col min="11268" max="11268" width="11.140625" style="239" customWidth="1"/>
    <col min="11269" max="11269" width="16.42578125" style="239" customWidth="1"/>
    <col min="11270" max="11270" width="16" style="239" customWidth="1"/>
    <col min="11271" max="11272" width="20.28515625" style="239" customWidth="1"/>
    <col min="11273" max="11273" width="8.42578125" style="239" customWidth="1"/>
    <col min="11274" max="11278" width="0" style="239" hidden="1" customWidth="1"/>
    <col min="11279" max="11279" width="8.7109375" style="239" customWidth="1"/>
    <col min="11280" max="11521" width="9.140625" style="239"/>
    <col min="11522" max="11522" width="6.7109375" style="239" customWidth="1"/>
    <col min="11523" max="11523" width="42.140625" style="239" customWidth="1"/>
    <col min="11524" max="11524" width="11.140625" style="239" customWidth="1"/>
    <col min="11525" max="11525" width="16.42578125" style="239" customWidth="1"/>
    <col min="11526" max="11526" width="16" style="239" customWidth="1"/>
    <col min="11527" max="11528" width="20.28515625" style="239" customWidth="1"/>
    <col min="11529" max="11529" width="8.42578125" style="239" customWidth="1"/>
    <col min="11530" max="11534" width="0" style="239" hidden="1" customWidth="1"/>
    <col min="11535" max="11535" width="8.7109375" style="239" customWidth="1"/>
    <col min="11536" max="11777" width="9.140625" style="239"/>
    <col min="11778" max="11778" width="6.7109375" style="239" customWidth="1"/>
    <col min="11779" max="11779" width="42.140625" style="239" customWidth="1"/>
    <col min="11780" max="11780" width="11.140625" style="239" customWidth="1"/>
    <col min="11781" max="11781" width="16.42578125" style="239" customWidth="1"/>
    <col min="11782" max="11782" width="16" style="239" customWidth="1"/>
    <col min="11783" max="11784" width="20.28515625" style="239" customWidth="1"/>
    <col min="11785" max="11785" width="8.42578125" style="239" customWidth="1"/>
    <col min="11786" max="11790" width="0" style="239" hidden="1" customWidth="1"/>
    <col min="11791" max="11791" width="8.7109375" style="239" customWidth="1"/>
    <col min="11792" max="12033" width="9.140625" style="239"/>
    <col min="12034" max="12034" width="6.7109375" style="239" customWidth="1"/>
    <col min="12035" max="12035" width="42.140625" style="239" customWidth="1"/>
    <col min="12036" max="12036" width="11.140625" style="239" customWidth="1"/>
    <col min="12037" max="12037" width="16.42578125" style="239" customWidth="1"/>
    <col min="12038" max="12038" width="16" style="239" customWidth="1"/>
    <col min="12039" max="12040" width="20.28515625" style="239" customWidth="1"/>
    <col min="12041" max="12041" width="8.42578125" style="239" customWidth="1"/>
    <col min="12042" max="12046" width="0" style="239" hidden="1" customWidth="1"/>
    <col min="12047" max="12047" width="8.7109375" style="239" customWidth="1"/>
    <col min="12048" max="12289" width="9.140625" style="239"/>
    <col min="12290" max="12290" width="6.7109375" style="239" customWidth="1"/>
    <col min="12291" max="12291" width="42.140625" style="239" customWidth="1"/>
    <col min="12292" max="12292" width="11.140625" style="239" customWidth="1"/>
    <col min="12293" max="12293" width="16.42578125" style="239" customWidth="1"/>
    <col min="12294" max="12294" width="16" style="239" customWidth="1"/>
    <col min="12295" max="12296" width="20.28515625" style="239" customWidth="1"/>
    <col min="12297" max="12297" width="8.42578125" style="239" customWidth="1"/>
    <col min="12298" max="12302" width="0" style="239" hidden="1" customWidth="1"/>
    <col min="12303" max="12303" width="8.7109375" style="239" customWidth="1"/>
    <col min="12304" max="12545" width="9.140625" style="239"/>
    <col min="12546" max="12546" width="6.7109375" style="239" customWidth="1"/>
    <col min="12547" max="12547" width="42.140625" style="239" customWidth="1"/>
    <col min="12548" max="12548" width="11.140625" style="239" customWidth="1"/>
    <col min="12549" max="12549" width="16.42578125" style="239" customWidth="1"/>
    <col min="12550" max="12550" width="16" style="239" customWidth="1"/>
    <col min="12551" max="12552" width="20.28515625" style="239" customWidth="1"/>
    <col min="12553" max="12553" width="8.42578125" style="239" customWidth="1"/>
    <col min="12554" max="12558" width="0" style="239" hidden="1" customWidth="1"/>
    <col min="12559" max="12559" width="8.7109375" style="239" customWidth="1"/>
    <col min="12560" max="12801" width="9.140625" style="239"/>
    <col min="12802" max="12802" width="6.7109375" style="239" customWidth="1"/>
    <col min="12803" max="12803" width="42.140625" style="239" customWidth="1"/>
    <col min="12804" max="12804" width="11.140625" style="239" customWidth="1"/>
    <col min="12805" max="12805" width="16.42578125" style="239" customWidth="1"/>
    <col min="12806" max="12806" width="16" style="239" customWidth="1"/>
    <col min="12807" max="12808" width="20.28515625" style="239" customWidth="1"/>
    <col min="12809" max="12809" width="8.42578125" style="239" customWidth="1"/>
    <col min="12810" max="12814" width="0" style="239" hidden="1" customWidth="1"/>
    <col min="12815" max="12815" width="8.7109375" style="239" customWidth="1"/>
    <col min="12816" max="13057" width="9.140625" style="239"/>
    <col min="13058" max="13058" width="6.7109375" style="239" customWidth="1"/>
    <col min="13059" max="13059" width="42.140625" style="239" customWidth="1"/>
    <col min="13060" max="13060" width="11.140625" style="239" customWidth="1"/>
    <col min="13061" max="13061" width="16.42578125" style="239" customWidth="1"/>
    <col min="13062" max="13062" width="16" style="239" customWidth="1"/>
    <col min="13063" max="13064" width="20.28515625" style="239" customWidth="1"/>
    <col min="13065" max="13065" width="8.42578125" style="239" customWidth="1"/>
    <col min="13066" max="13070" width="0" style="239" hidden="1" customWidth="1"/>
    <col min="13071" max="13071" width="8.7109375" style="239" customWidth="1"/>
    <col min="13072" max="13313" width="9.140625" style="239"/>
    <col min="13314" max="13314" width="6.7109375" style="239" customWidth="1"/>
    <col min="13315" max="13315" width="42.140625" style="239" customWidth="1"/>
    <col min="13316" max="13316" width="11.140625" style="239" customWidth="1"/>
    <col min="13317" max="13317" width="16.42578125" style="239" customWidth="1"/>
    <col min="13318" max="13318" width="16" style="239" customWidth="1"/>
    <col min="13319" max="13320" width="20.28515625" style="239" customWidth="1"/>
    <col min="13321" max="13321" width="8.42578125" style="239" customWidth="1"/>
    <col min="13322" max="13326" width="0" style="239" hidden="1" customWidth="1"/>
    <col min="13327" max="13327" width="8.7109375" style="239" customWidth="1"/>
    <col min="13328" max="13569" width="9.140625" style="239"/>
    <col min="13570" max="13570" width="6.7109375" style="239" customWidth="1"/>
    <col min="13571" max="13571" width="42.140625" style="239" customWidth="1"/>
    <col min="13572" max="13572" width="11.140625" style="239" customWidth="1"/>
    <col min="13573" max="13573" width="16.42578125" style="239" customWidth="1"/>
    <col min="13574" max="13574" width="16" style="239" customWidth="1"/>
    <col min="13575" max="13576" width="20.28515625" style="239" customWidth="1"/>
    <col min="13577" max="13577" width="8.42578125" style="239" customWidth="1"/>
    <col min="13578" max="13582" width="0" style="239" hidden="1" customWidth="1"/>
    <col min="13583" max="13583" width="8.7109375" style="239" customWidth="1"/>
    <col min="13584" max="13825" width="9.140625" style="239"/>
    <col min="13826" max="13826" width="6.7109375" style="239" customWidth="1"/>
    <col min="13827" max="13827" width="42.140625" style="239" customWidth="1"/>
    <col min="13828" max="13828" width="11.140625" style="239" customWidth="1"/>
    <col min="13829" max="13829" width="16.42578125" style="239" customWidth="1"/>
    <col min="13830" max="13830" width="16" style="239" customWidth="1"/>
    <col min="13831" max="13832" width="20.28515625" style="239" customWidth="1"/>
    <col min="13833" max="13833" width="8.42578125" style="239" customWidth="1"/>
    <col min="13834" max="13838" width="0" style="239" hidden="1" customWidth="1"/>
    <col min="13839" max="13839" width="8.7109375" style="239" customWidth="1"/>
    <col min="13840" max="14081" width="9.140625" style="239"/>
    <col min="14082" max="14082" width="6.7109375" style="239" customWidth="1"/>
    <col min="14083" max="14083" width="42.140625" style="239" customWidth="1"/>
    <col min="14084" max="14084" width="11.140625" style="239" customWidth="1"/>
    <col min="14085" max="14085" width="16.42578125" style="239" customWidth="1"/>
    <col min="14086" max="14086" width="16" style="239" customWidth="1"/>
    <col min="14087" max="14088" width="20.28515625" style="239" customWidth="1"/>
    <col min="14089" max="14089" width="8.42578125" style="239" customWidth="1"/>
    <col min="14090" max="14094" width="0" style="239" hidden="1" customWidth="1"/>
    <col min="14095" max="14095" width="8.7109375" style="239" customWidth="1"/>
    <col min="14096" max="14337" width="9.140625" style="239"/>
    <col min="14338" max="14338" width="6.7109375" style="239" customWidth="1"/>
    <col min="14339" max="14339" width="42.140625" style="239" customWidth="1"/>
    <col min="14340" max="14340" width="11.140625" style="239" customWidth="1"/>
    <col min="14341" max="14341" width="16.42578125" style="239" customWidth="1"/>
    <col min="14342" max="14342" width="16" style="239" customWidth="1"/>
    <col min="14343" max="14344" width="20.28515625" style="239" customWidth="1"/>
    <col min="14345" max="14345" width="8.42578125" style="239" customWidth="1"/>
    <col min="14346" max="14350" width="0" style="239" hidden="1" customWidth="1"/>
    <col min="14351" max="14351" width="8.7109375" style="239" customWidth="1"/>
    <col min="14352" max="14593" width="9.140625" style="239"/>
    <col min="14594" max="14594" width="6.7109375" style="239" customWidth="1"/>
    <col min="14595" max="14595" width="42.140625" style="239" customWidth="1"/>
    <col min="14596" max="14596" width="11.140625" style="239" customWidth="1"/>
    <col min="14597" max="14597" width="16.42578125" style="239" customWidth="1"/>
    <col min="14598" max="14598" width="16" style="239" customWidth="1"/>
    <col min="14599" max="14600" width="20.28515625" style="239" customWidth="1"/>
    <col min="14601" max="14601" width="8.42578125" style="239" customWidth="1"/>
    <col min="14602" max="14606" width="0" style="239" hidden="1" customWidth="1"/>
    <col min="14607" max="14607" width="8.7109375" style="239" customWidth="1"/>
    <col min="14608" max="14849" width="9.140625" style="239"/>
    <col min="14850" max="14850" width="6.7109375" style="239" customWidth="1"/>
    <col min="14851" max="14851" width="42.140625" style="239" customWidth="1"/>
    <col min="14852" max="14852" width="11.140625" style="239" customWidth="1"/>
    <col min="14853" max="14853" width="16.42578125" style="239" customWidth="1"/>
    <col min="14854" max="14854" width="16" style="239" customWidth="1"/>
    <col min="14855" max="14856" width="20.28515625" style="239" customWidth="1"/>
    <col min="14857" max="14857" width="8.42578125" style="239" customWidth="1"/>
    <col min="14858" max="14862" width="0" style="239" hidden="1" customWidth="1"/>
    <col min="14863" max="14863" width="8.7109375" style="239" customWidth="1"/>
    <col min="14864" max="15105" width="9.140625" style="239"/>
    <col min="15106" max="15106" width="6.7109375" style="239" customWidth="1"/>
    <col min="15107" max="15107" width="42.140625" style="239" customWidth="1"/>
    <col min="15108" max="15108" width="11.140625" style="239" customWidth="1"/>
    <col min="15109" max="15109" width="16.42578125" style="239" customWidth="1"/>
    <col min="15110" max="15110" width="16" style="239" customWidth="1"/>
    <col min="15111" max="15112" width="20.28515625" style="239" customWidth="1"/>
    <col min="15113" max="15113" width="8.42578125" style="239" customWidth="1"/>
    <col min="15114" max="15118" width="0" style="239" hidden="1" customWidth="1"/>
    <col min="15119" max="15119" width="8.7109375" style="239" customWidth="1"/>
    <col min="15120" max="15361" width="9.140625" style="239"/>
    <col min="15362" max="15362" width="6.7109375" style="239" customWidth="1"/>
    <col min="15363" max="15363" width="42.140625" style="239" customWidth="1"/>
    <col min="15364" max="15364" width="11.140625" style="239" customWidth="1"/>
    <col min="15365" max="15365" width="16.42578125" style="239" customWidth="1"/>
    <col min="15366" max="15366" width="16" style="239" customWidth="1"/>
    <col min="15367" max="15368" width="20.28515625" style="239" customWidth="1"/>
    <col min="15369" max="15369" width="8.42578125" style="239" customWidth="1"/>
    <col min="15370" max="15374" width="0" style="239" hidden="1" customWidth="1"/>
    <col min="15375" max="15375" width="8.7109375" style="239" customWidth="1"/>
    <col min="15376" max="15617" width="9.140625" style="239"/>
    <col min="15618" max="15618" width="6.7109375" style="239" customWidth="1"/>
    <col min="15619" max="15619" width="42.140625" style="239" customWidth="1"/>
    <col min="15620" max="15620" width="11.140625" style="239" customWidth="1"/>
    <col min="15621" max="15621" width="16.42578125" style="239" customWidth="1"/>
    <col min="15622" max="15622" width="16" style="239" customWidth="1"/>
    <col min="15623" max="15624" width="20.28515625" style="239" customWidth="1"/>
    <col min="15625" max="15625" width="8.42578125" style="239" customWidth="1"/>
    <col min="15626" max="15630" width="0" style="239" hidden="1" customWidth="1"/>
    <col min="15631" max="15631" width="8.7109375" style="239" customWidth="1"/>
    <col min="15632" max="15873" width="9.140625" style="239"/>
    <col min="15874" max="15874" width="6.7109375" style="239" customWidth="1"/>
    <col min="15875" max="15875" width="42.140625" style="239" customWidth="1"/>
    <col min="15876" max="15876" width="11.140625" style="239" customWidth="1"/>
    <col min="15877" max="15877" width="16.42578125" style="239" customWidth="1"/>
    <col min="15878" max="15878" width="16" style="239" customWidth="1"/>
    <col min="15879" max="15880" width="20.28515625" style="239" customWidth="1"/>
    <col min="15881" max="15881" width="8.42578125" style="239" customWidth="1"/>
    <col min="15882" max="15886" width="0" style="239" hidden="1" customWidth="1"/>
    <col min="15887" max="15887" width="8.7109375" style="239" customWidth="1"/>
    <col min="15888" max="16129" width="9.140625" style="239"/>
    <col min="16130" max="16130" width="6.7109375" style="239" customWidth="1"/>
    <col min="16131" max="16131" width="42.140625" style="239" customWidth="1"/>
    <col min="16132" max="16132" width="11.140625" style="239" customWidth="1"/>
    <col min="16133" max="16133" width="16.42578125" style="239" customWidth="1"/>
    <col min="16134" max="16134" width="16" style="239" customWidth="1"/>
    <col min="16135" max="16136" width="20.28515625" style="239" customWidth="1"/>
    <col min="16137" max="16137" width="8.42578125" style="239" customWidth="1"/>
    <col min="16138" max="16142" width="0" style="239" hidden="1" customWidth="1"/>
    <col min="16143" max="16143" width="8.7109375" style="239" customWidth="1"/>
    <col min="16144" max="16384" width="9.140625" style="239"/>
  </cols>
  <sheetData>
    <row r="1" spans="1:12" x14ac:dyDescent="0.25">
      <c r="F1" s="240"/>
      <c r="G1" s="240"/>
      <c r="H1" s="240"/>
      <c r="I1" s="337" t="s">
        <v>318</v>
      </c>
      <c r="J1" s="337"/>
    </row>
    <row r="2" spans="1:12" s="210" customFormat="1" ht="12.75" customHeight="1" x14ac:dyDescent="0.25">
      <c r="A2" s="331" t="s">
        <v>427</v>
      </c>
      <c r="B2" s="331"/>
      <c r="C2" s="331"/>
      <c r="D2" s="331"/>
      <c r="E2" s="331"/>
      <c r="F2" s="331"/>
      <c r="G2" s="331"/>
      <c r="H2" s="331"/>
      <c r="I2" s="331"/>
      <c r="J2" s="331"/>
    </row>
    <row r="3" spans="1:12" s="210" customFormat="1" ht="12.75" customHeight="1" x14ac:dyDescent="0.25">
      <c r="A3" s="331" t="s">
        <v>335</v>
      </c>
      <c r="B3" s="331"/>
      <c r="C3" s="331"/>
      <c r="D3" s="331"/>
      <c r="E3" s="331"/>
      <c r="F3" s="331"/>
      <c r="G3" s="331"/>
      <c r="H3" s="331"/>
      <c r="I3" s="331"/>
      <c r="J3" s="331"/>
    </row>
    <row r="4" spans="1:12" x14ac:dyDescent="0.25">
      <c r="A4" s="241"/>
      <c r="B4" s="241"/>
      <c r="C4" s="242"/>
      <c r="D4" s="242"/>
      <c r="E4" s="242"/>
      <c r="F4" s="242"/>
      <c r="G4" s="242"/>
      <c r="H4" s="242"/>
      <c r="I4" s="242"/>
      <c r="J4" s="243" t="s">
        <v>377</v>
      </c>
      <c r="K4" s="218"/>
      <c r="L4" s="218"/>
    </row>
    <row r="5" spans="1:12" ht="42" customHeight="1" x14ac:dyDescent="0.25">
      <c r="A5" s="244" t="s">
        <v>428</v>
      </c>
      <c r="B5" s="244" t="s">
        <v>429</v>
      </c>
      <c r="C5" s="245" t="s">
        <v>430</v>
      </c>
      <c r="D5" s="245" t="s">
        <v>431</v>
      </c>
      <c r="E5" s="245" t="s">
        <v>219</v>
      </c>
      <c r="F5" s="245" t="s">
        <v>432</v>
      </c>
      <c r="G5" s="245" t="s">
        <v>433</v>
      </c>
      <c r="H5" s="245" t="s">
        <v>434</v>
      </c>
      <c r="I5" s="245" t="s">
        <v>435</v>
      </c>
      <c r="J5" s="245" t="s">
        <v>436</v>
      </c>
    </row>
    <row r="6" spans="1:12" s="238" customFormat="1" x14ac:dyDescent="0.25">
      <c r="A6" s="244">
        <v>1</v>
      </c>
      <c r="B6" s="244">
        <v>2</v>
      </c>
      <c r="C6" s="244">
        <v>3</v>
      </c>
      <c r="D6" s="244">
        <v>4</v>
      </c>
      <c r="E6" s="244">
        <v>5</v>
      </c>
      <c r="F6" s="244">
        <v>6</v>
      </c>
      <c r="G6" s="244">
        <v>7</v>
      </c>
      <c r="H6" s="244">
        <v>8</v>
      </c>
      <c r="I6" s="244">
        <v>9</v>
      </c>
      <c r="J6" s="244">
        <v>10</v>
      </c>
    </row>
    <row r="7" spans="1:12" x14ac:dyDescent="0.25">
      <c r="A7" s="246" t="s">
        <v>3</v>
      </c>
      <c r="B7" s="246">
        <v>3</v>
      </c>
      <c r="C7" s="247"/>
      <c r="D7" s="245" t="s">
        <v>437</v>
      </c>
      <c r="E7" s="245"/>
      <c r="F7" s="245"/>
      <c r="G7" s="245"/>
      <c r="H7" s="245"/>
      <c r="I7" s="245"/>
      <c r="J7" s="245"/>
    </row>
    <row r="8" spans="1:12" x14ac:dyDescent="0.25">
      <c r="A8" s="246" t="s">
        <v>30</v>
      </c>
      <c r="B8" s="246">
        <v>3</v>
      </c>
      <c r="C8" s="248"/>
      <c r="D8" s="245" t="s">
        <v>437</v>
      </c>
      <c r="E8" s="245"/>
      <c r="F8" s="245"/>
      <c r="G8" s="245"/>
      <c r="H8" s="245"/>
      <c r="I8" s="245"/>
      <c r="J8" s="245"/>
    </row>
    <row r="9" spans="1:12" x14ac:dyDescent="0.25">
      <c r="A9" s="246" t="s">
        <v>40</v>
      </c>
      <c r="B9" s="246">
        <v>3</v>
      </c>
      <c r="C9" s="248"/>
      <c r="D9" s="245" t="s">
        <v>437</v>
      </c>
      <c r="E9" s="245"/>
      <c r="F9" s="249"/>
      <c r="G9" s="245"/>
      <c r="H9" s="245"/>
      <c r="I9" s="245"/>
      <c r="J9" s="245"/>
    </row>
    <row r="10" spans="1:12" x14ac:dyDescent="0.25">
      <c r="A10" s="246" t="s">
        <v>41</v>
      </c>
      <c r="B10" s="246">
        <v>3</v>
      </c>
      <c r="C10" s="248"/>
      <c r="D10" s="245" t="s">
        <v>437</v>
      </c>
      <c r="E10" s="245"/>
      <c r="F10" s="245"/>
      <c r="G10" s="245"/>
      <c r="H10" s="245"/>
      <c r="I10" s="245"/>
      <c r="J10" s="245"/>
    </row>
    <row r="11" spans="1:12" x14ac:dyDescent="0.25">
      <c r="A11" s="246" t="s">
        <v>42</v>
      </c>
      <c r="B11" s="246">
        <v>3</v>
      </c>
      <c r="C11" s="248"/>
      <c r="D11" s="245" t="s">
        <v>437</v>
      </c>
      <c r="E11" s="245"/>
      <c r="F11" s="250"/>
      <c r="G11" s="245"/>
      <c r="H11" s="245"/>
      <c r="I11" s="245"/>
      <c r="J11" s="245"/>
    </row>
    <row r="12" spans="1:12" x14ac:dyDescent="0.25">
      <c r="A12" s="246" t="s">
        <v>393</v>
      </c>
      <c r="B12" s="246"/>
      <c r="C12" s="245"/>
      <c r="D12" s="245"/>
      <c r="E12" s="245"/>
      <c r="F12" s="245"/>
      <c r="G12" s="245"/>
      <c r="H12" s="245"/>
      <c r="I12" s="245"/>
      <c r="J12" s="245"/>
    </row>
    <row r="13" spans="1:12" x14ac:dyDescent="0.25">
      <c r="A13" s="246" t="s">
        <v>393</v>
      </c>
      <c r="B13" s="246"/>
      <c r="C13" s="245"/>
      <c r="D13" s="245"/>
      <c r="E13" s="245"/>
      <c r="F13" s="245"/>
      <c r="G13" s="245"/>
      <c r="H13" s="245"/>
      <c r="I13" s="245"/>
      <c r="J13" s="245"/>
    </row>
    <row r="14" spans="1:12" x14ac:dyDescent="0.25">
      <c r="A14" s="246" t="s">
        <v>393</v>
      </c>
      <c r="B14" s="246"/>
      <c r="C14" s="245"/>
      <c r="D14" s="245"/>
      <c r="E14" s="245"/>
      <c r="F14" s="245"/>
      <c r="G14" s="245"/>
      <c r="H14" s="245"/>
      <c r="I14" s="245"/>
      <c r="J14" s="245"/>
    </row>
    <row r="15" spans="1:12" x14ac:dyDescent="0.25">
      <c r="A15" s="246" t="s">
        <v>72</v>
      </c>
      <c r="B15" s="246" t="s">
        <v>72</v>
      </c>
      <c r="C15" s="245" t="s">
        <v>344</v>
      </c>
      <c r="D15" s="245" t="s">
        <v>72</v>
      </c>
      <c r="E15" s="245"/>
      <c r="F15" s="245">
        <f>SUM(F7:F14)</f>
        <v>0</v>
      </c>
      <c r="G15" s="245">
        <f>SUM(G7:G14)</f>
        <v>0</v>
      </c>
      <c r="H15" s="245">
        <f>SUM(H7:H14)</f>
        <v>0</v>
      </c>
      <c r="I15" s="245">
        <f>SUM(I7:I14)</f>
        <v>0</v>
      </c>
      <c r="J15" s="245">
        <f>SUM(J7:J14)</f>
        <v>0</v>
      </c>
    </row>
    <row r="16" spans="1:12" x14ac:dyDescent="0.25">
      <c r="C16" s="251"/>
    </row>
    <row r="17" spans="1:10" s="253" customFormat="1" ht="25.5" customHeight="1" x14ac:dyDescent="0.2">
      <c r="A17" s="252"/>
      <c r="B17" s="36" t="s">
        <v>351</v>
      </c>
      <c r="C17" s="236"/>
      <c r="D17" s="166" t="s">
        <v>352</v>
      </c>
      <c r="E17" s="166"/>
      <c r="G17" s="254"/>
      <c r="H17" s="254"/>
      <c r="I17" s="254"/>
    </row>
    <row r="18" spans="1:10" s="253" customFormat="1" x14ac:dyDescent="0.2">
      <c r="A18" s="252"/>
      <c r="B18" s="28"/>
      <c r="C18" s="255" t="s">
        <v>353</v>
      </c>
      <c r="D18" s="256"/>
      <c r="E18" s="170"/>
      <c r="F18" s="254"/>
      <c r="G18" s="254"/>
      <c r="H18" s="254"/>
      <c r="I18" s="254"/>
    </row>
    <row r="19" spans="1:10" ht="12.75" customHeight="1" x14ac:dyDescent="0.25">
      <c r="A19" s="343" t="s">
        <v>438</v>
      </c>
      <c r="B19" s="343"/>
      <c r="C19" s="343"/>
      <c r="D19" s="343"/>
      <c r="E19" s="343"/>
      <c r="F19" s="343"/>
      <c r="G19" s="343"/>
      <c r="H19" s="343"/>
      <c r="I19" s="343"/>
      <c r="J19" s="343"/>
    </row>
    <row r="20" spans="1:10" x14ac:dyDescent="0.25">
      <c r="C20" s="38"/>
      <c r="D20" s="38"/>
      <c r="E20" s="38"/>
      <c r="F20" s="38"/>
      <c r="G20" s="257"/>
    </row>
    <row r="21" spans="1:10" x14ac:dyDescent="0.25">
      <c r="C21" s="38"/>
      <c r="D21" s="38"/>
      <c r="E21" s="331"/>
      <c r="F21" s="331"/>
      <c r="G21" s="331"/>
    </row>
    <row r="22" spans="1:10" x14ac:dyDescent="0.25">
      <c r="C22" s="38"/>
      <c r="D22" s="38"/>
      <c r="E22" s="331"/>
      <c r="F22" s="331"/>
      <c r="G22" s="331"/>
    </row>
    <row r="23" spans="1:10" s="218" customFormat="1" x14ac:dyDescent="0.25">
      <c r="A23" s="235"/>
      <c r="B23" s="235"/>
      <c r="H23" s="342"/>
      <c r="I23" s="342"/>
    </row>
    <row r="24" spans="1:10" s="218" customFormat="1" x14ac:dyDescent="0.25">
      <c r="A24" s="235"/>
      <c r="B24" s="235"/>
      <c r="H24" s="342"/>
      <c r="I24" s="342"/>
    </row>
    <row r="25" spans="1:10" s="258" customFormat="1" x14ac:dyDescent="0.25">
      <c r="A25" s="192"/>
      <c r="B25" s="192"/>
    </row>
  </sheetData>
  <mergeCells count="8">
    <mergeCell ref="H23:I23"/>
    <mergeCell ref="H24:I24"/>
    <mergeCell ref="I1:J1"/>
    <mergeCell ref="A2:J2"/>
    <mergeCell ref="A3:J3"/>
    <mergeCell ref="A19:J19"/>
    <mergeCell ref="E21:G21"/>
    <mergeCell ref="E22:G22"/>
  </mergeCells>
  <pageMargins left="0.7" right="0.7" top="0.75" bottom="0.75" header="0.3" footer="0.3"/>
  <pageSetup paperSize="9" scale="8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29"/>
  <sheetViews>
    <sheetView workbookViewId="0">
      <selection activeCell="A5" sqref="A5"/>
    </sheetView>
  </sheetViews>
  <sheetFormatPr defaultRowHeight="12.75" x14ac:dyDescent="0.25"/>
  <cols>
    <col min="1" max="1" width="6.85546875" style="259" customWidth="1"/>
    <col min="2" max="2" width="29.85546875" style="260" customWidth="1"/>
    <col min="3" max="3" width="10.5703125" style="260" customWidth="1"/>
    <col min="4" max="4" width="13.28515625" style="260" customWidth="1"/>
    <col min="5" max="6" width="21.85546875" style="260" customWidth="1"/>
    <col min="7" max="7" width="0.140625" style="260" customWidth="1"/>
    <col min="8" max="8" width="9.140625" style="260" customWidth="1"/>
    <col min="9" max="236" width="9.140625" style="260"/>
    <col min="237" max="237" width="3.5703125" style="260" customWidth="1"/>
    <col min="238" max="238" width="24.5703125" style="260" customWidth="1"/>
    <col min="239" max="243" width="0" style="260" hidden="1" customWidth="1"/>
    <col min="244" max="244" width="8.85546875" style="260" customWidth="1"/>
    <col min="245" max="245" width="10.7109375" style="260" customWidth="1"/>
    <col min="246" max="246" width="8.85546875" style="260" customWidth="1"/>
    <col min="247" max="247" width="11.85546875" style="260" customWidth="1"/>
    <col min="248" max="248" width="10.28515625" style="260" customWidth="1"/>
    <col min="249" max="249" width="9.7109375" style="260" customWidth="1"/>
    <col min="250" max="251" width="9.5703125" style="260" customWidth="1"/>
    <col min="252" max="252" width="10.28515625" style="260" customWidth="1"/>
    <col min="253" max="253" width="11.140625" style="260" customWidth="1"/>
    <col min="254" max="254" width="11.28515625" style="260" customWidth="1"/>
    <col min="255" max="255" width="8.28515625" style="260" customWidth="1"/>
    <col min="256" max="256" width="11.28515625" style="260" customWidth="1"/>
    <col min="257" max="257" width="8" style="260" customWidth="1"/>
    <col min="258" max="258" width="12" style="260" customWidth="1"/>
    <col min="259" max="259" width="0" style="260" hidden="1" customWidth="1"/>
    <col min="260" max="260" width="12.42578125" style="260" customWidth="1"/>
    <col min="261" max="261" width="0.140625" style="260" customWidth="1"/>
    <col min="262" max="262" width="6.5703125" style="260" customWidth="1"/>
    <col min="263" max="264" width="0" style="260" hidden="1" customWidth="1"/>
    <col min="265" max="492" width="9.140625" style="260"/>
    <col min="493" max="493" width="3.5703125" style="260" customWidth="1"/>
    <col min="494" max="494" width="24.5703125" style="260" customWidth="1"/>
    <col min="495" max="499" width="0" style="260" hidden="1" customWidth="1"/>
    <col min="500" max="500" width="8.85546875" style="260" customWidth="1"/>
    <col min="501" max="501" width="10.7109375" style="260" customWidth="1"/>
    <col min="502" max="502" width="8.85546875" style="260" customWidth="1"/>
    <col min="503" max="503" width="11.85546875" style="260" customWidth="1"/>
    <col min="504" max="504" width="10.28515625" style="260" customWidth="1"/>
    <col min="505" max="505" width="9.7109375" style="260" customWidth="1"/>
    <col min="506" max="507" width="9.5703125" style="260" customWidth="1"/>
    <col min="508" max="508" width="10.28515625" style="260" customWidth="1"/>
    <col min="509" max="509" width="11.140625" style="260" customWidth="1"/>
    <col min="510" max="510" width="11.28515625" style="260" customWidth="1"/>
    <col min="511" max="511" width="8.28515625" style="260" customWidth="1"/>
    <col min="512" max="512" width="11.28515625" style="260" customWidth="1"/>
    <col min="513" max="513" width="8" style="260" customWidth="1"/>
    <col min="514" max="514" width="12" style="260" customWidth="1"/>
    <col min="515" max="515" width="0" style="260" hidden="1" customWidth="1"/>
    <col min="516" max="516" width="12.42578125" style="260" customWidth="1"/>
    <col min="517" max="517" width="0.140625" style="260" customWidth="1"/>
    <col min="518" max="518" width="6.5703125" style="260" customWidth="1"/>
    <col min="519" max="520" width="0" style="260" hidden="1" customWidth="1"/>
    <col min="521" max="748" width="9.140625" style="260"/>
    <col min="749" max="749" width="3.5703125" style="260" customWidth="1"/>
    <col min="750" max="750" width="24.5703125" style="260" customWidth="1"/>
    <col min="751" max="755" width="0" style="260" hidden="1" customWidth="1"/>
    <col min="756" max="756" width="8.85546875" style="260" customWidth="1"/>
    <col min="757" max="757" width="10.7109375" style="260" customWidth="1"/>
    <col min="758" max="758" width="8.85546875" style="260" customWidth="1"/>
    <col min="759" max="759" width="11.85546875" style="260" customWidth="1"/>
    <col min="760" max="760" width="10.28515625" style="260" customWidth="1"/>
    <col min="761" max="761" width="9.7109375" style="260" customWidth="1"/>
    <col min="762" max="763" width="9.5703125" style="260" customWidth="1"/>
    <col min="764" max="764" width="10.28515625" style="260" customWidth="1"/>
    <col min="765" max="765" width="11.140625" style="260" customWidth="1"/>
    <col min="766" max="766" width="11.28515625" style="260" customWidth="1"/>
    <col min="767" max="767" width="8.28515625" style="260" customWidth="1"/>
    <col min="768" max="768" width="11.28515625" style="260" customWidth="1"/>
    <col min="769" max="769" width="8" style="260" customWidth="1"/>
    <col min="770" max="770" width="12" style="260" customWidth="1"/>
    <col min="771" max="771" width="0" style="260" hidden="1" customWidth="1"/>
    <col min="772" max="772" width="12.42578125" style="260" customWidth="1"/>
    <col min="773" max="773" width="0.140625" style="260" customWidth="1"/>
    <col min="774" max="774" width="6.5703125" style="260" customWidth="1"/>
    <col min="775" max="776" width="0" style="260" hidden="1" customWidth="1"/>
    <col min="777" max="1004" width="9.140625" style="260"/>
    <col min="1005" max="1005" width="3.5703125" style="260" customWidth="1"/>
    <col min="1006" max="1006" width="24.5703125" style="260" customWidth="1"/>
    <col min="1007" max="1011" width="0" style="260" hidden="1" customWidth="1"/>
    <col min="1012" max="1012" width="8.85546875" style="260" customWidth="1"/>
    <col min="1013" max="1013" width="10.7109375" style="260" customWidth="1"/>
    <col min="1014" max="1014" width="8.85546875" style="260" customWidth="1"/>
    <col min="1015" max="1015" width="11.85546875" style="260" customWidth="1"/>
    <col min="1016" max="1016" width="10.28515625" style="260" customWidth="1"/>
    <col min="1017" max="1017" width="9.7109375" style="260" customWidth="1"/>
    <col min="1018" max="1019" width="9.5703125" style="260" customWidth="1"/>
    <col min="1020" max="1020" width="10.28515625" style="260" customWidth="1"/>
    <col min="1021" max="1021" width="11.140625" style="260" customWidth="1"/>
    <col min="1022" max="1022" width="11.28515625" style="260" customWidth="1"/>
    <col min="1023" max="1023" width="8.28515625" style="260" customWidth="1"/>
    <col min="1024" max="1024" width="11.28515625" style="260" customWidth="1"/>
    <col min="1025" max="1025" width="8" style="260" customWidth="1"/>
    <col min="1026" max="1026" width="12" style="260" customWidth="1"/>
    <col min="1027" max="1027" width="0" style="260" hidden="1" customWidth="1"/>
    <col min="1028" max="1028" width="12.42578125" style="260" customWidth="1"/>
    <col min="1029" max="1029" width="0.140625" style="260" customWidth="1"/>
    <col min="1030" max="1030" width="6.5703125" style="260" customWidth="1"/>
    <col min="1031" max="1032" width="0" style="260" hidden="1" customWidth="1"/>
    <col min="1033" max="1260" width="9.140625" style="260"/>
    <col min="1261" max="1261" width="3.5703125" style="260" customWidth="1"/>
    <col min="1262" max="1262" width="24.5703125" style="260" customWidth="1"/>
    <col min="1263" max="1267" width="0" style="260" hidden="1" customWidth="1"/>
    <col min="1268" max="1268" width="8.85546875" style="260" customWidth="1"/>
    <col min="1269" max="1269" width="10.7109375" style="260" customWidth="1"/>
    <col min="1270" max="1270" width="8.85546875" style="260" customWidth="1"/>
    <col min="1271" max="1271" width="11.85546875" style="260" customWidth="1"/>
    <col min="1272" max="1272" width="10.28515625" style="260" customWidth="1"/>
    <col min="1273" max="1273" width="9.7109375" style="260" customWidth="1"/>
    <col min="1274" max="1275" width="9.5703125" style="260" customWidth="1"/>
    <col min="1276" max="1276" width="10.28515625" style="260" customWidth="1"/>
    <col min="1277" max="1277" width="11.140625" style="260" customWidth="1"/>
    <col min="1278" max="1278" width="11.28515625" style="260" customWidth="1"/>
    <col min="1279" max="1279" width="8.28515625" style="260" customWidth="1"/>
    <col min="1280" max="1280" width="11.28515625" style="260" customWidth="1"/>
    <col min="1281" max="1281" width="8" style="260" customWidth="1"/>
    <col min="1282" max="1282" width="12" style="260" customWidth="1"/>
    <col min="1283" max="1283" width="0" style="260" hidden="1" customWidth="1"/>
    <col min="1284" max="1284" width="12.42578125" style="260" customWidth="1"/>
    <col min="1285" max="1285" width="0.140625" style="260" customWidth="1"/>
    <col min="1286" max="1286" width="6.5703125" style="260" customWidth="1"/>
    <col min="1287" max="1288" width="0" style="260" hidden="1" customWidth="1"/>
    <col min="1289" max="1516" width="9.140625" style="260"/>
    <col min="1517" max="1517" width="3.5703125" style="260" customWidth="1"/>
    <col min="1518" max="1518" width="24.5703125" style="260" customWidth="1"/>
    <col min="1519" max="1523" width="0" style="260" hidden="1" customWidth="1"/>
    <col min="1524" max="1524" width="8.85546875" style="260" customWidth="1"/>
    <col min="1525" max="1525" width="10.7109375" style="260" customWidth="1"/>
    <col min="1526" max="1526" width="8.85546875" style="260" customWidth="1"/>
    <col min="1527" max="1527" width="11.85546875" style="260" customWidth="1"/>
    <col min="1528" max="1528" width="10.28515625" style="260" customWidth="1"/>
    <col min="1529" max="1529" width="9.7109375" style="260" customWidth="1"/>
    <col min="1530" max="1531" width="9.5703125" style="260" customWidth="1"/>
    <col min="1532" max="1532" width="10.28515625" style="260" customWidth="1"/>
    <col min="1533" max="1533" width="11.140625" style="260" customWidth="1"/>
    <col min="1534" max="1534" width="11.28515625" style="260" customWidth="1"/>
    <col min="1535" max="1535" width="8.28515625" style="260" customWidth="1"/>
    <col min="1536" max="1536" width="11.28515625" style="260" customWidth="1"/>
    <col min="1537" max="1537" width="8" style="260" customWidth="1"/>
    <col min="1538" max="1538" width="12" style="260" customWidth="1"/>
    <col min="1539" max="1539" width="0" style="260" hidden="1" customWidth="1"/>
    <col min="1540" max="1540" width="12.42578125" style="260" customWidth="1"/>
    <col min="1541" max="1541" width="0.140625" style="260" customWidth="1"/>
    <col min="1542" max="1542" width="6.5703125" style="260" customWidth="1"/>
    <col min="1543" max="1544" width="0" style="260" hidden="1" customWidth="1"/>
    <col min="1545" max="1772" width="9.140625" style="260"/>
    <col min="1773" max="1773" width="3.5703125" style="260" customWidth="1"/>
    <col min="1774" max="1774" width="24.5703125" style="260" customWidth="1"/>
    <col min="1775" max="1779" width="0" style="260" hidden="1" customWidth="1"/>
    <col min="1780" max="1780" width="8.85546875" style="260" customWidth="1"/>
    <col min="1781" max="1781" width="10.7109375" style="260" customWidth="1"/>
    <col min="1782" max="1782" width="8.85546875" style="260" customWidth="1"/>
    <col min="1783" max="1783" width="11.85546875" style="260" customWidth="1"/>
    <col min="1784" max="1784" width="10.28515625" style="260" customWidth="1"/>
    <col min="1785" max="1785" width="9.7109375" style="260" customWidth="1"/>
    <col min="1786" max="1787" width="9.5703125" style="260" customWidth="1"/>
    <col min="1788" max="1788" width="10.28515625" style="260" customWidth="1"/>
    <col min="1789" max="1789" width="11.140625" style="260" customWidth="1"/>
    <col min="1790" max="1790" width="11.28515625" style="260" customWidth="1"/>
    <col min="1791" max="1791" width="8.28515625" style="260" customWidth="1"/>
    <col min="1792" max="1792" width="11.28515625" style="260" customWidth="1"/>
    <col min="1793" max="1793" width="8" style="260" customWidth="1"/>
    <col min="1794" max="1794" width="12" style="260" customWidth="1"/>
    <col min="1795" max="1795" width="0" style="260" hidden="1" customWidth="1"/>
    <col min="1796" max="1796" width="12.42578125" style="260" customWidth="1"/>
    <col min="1797" max="1797" width="0.140625" style="260" customWidth="1"/>
    <col min="1798" max="1798" width="6.5703125" style="260" customWidth="1"/>
    <col min="1799" max="1800" width="0" style="260" hidden="1" customWidth="1"/>
    <col min="1801" max="2028" width="9.140625" style="260"/>
    <col min="2029" max="2029" width="3.5703125" style="260" customWidth="1"/>
    <col min="2030" max="2030" width="24.5703125" style="260" customWidth="1"/>
    <col min="2031" max="2035" width="0" style="260" hidden="1" customWidth="1"/>
    <col min="2036" max="2036" width="8.85546875" style="260" customWidth="1"/>
    <col min="2037" max="2037" width="10.7109375" style="260" customWidth="1"/>
    <col min="2038" max="2038" width="8.85546875" style="260" customWidth="1"/>
    <col min="2039" max="2039" width="11.85546875" style="260" customWidth="1"/>
    <col min="2040" max="2040" width="10.28515625" style="260" customWidth="1"/>
    <col min="2041" max="2041" width="9.7109375" style="260" customWidth="1"/>
    <col min="2042" max="2043" width="9.5703125" style="260" customWidth="1"/>
    <col min="2044" max="2044" width="10.28515625" style="260" customWidth="1"/>
    <col min="2045" max="2045" width="11.140625" style="260" customWidth="1"/>
    <col min="2046" max="2046" width="11.28515625" style="260" customWidth="1"/>
    <col min="2047" max="2047" width="8.28515625" style="260" customWidth="1"/>
    <col min="2048" max="2048" width="11.28515625" style="260" customWidth="1"/>
    <col min="2049" max="2049" width="8" style="260" customWidth="1"/>
    <col min="2050" max="2050" width="12" style="260" customWidth="1"/>
    <col min="2051" max="2051" width="0" style="260" hidden="1" customWidth="1"/>
    <col min="2052" max="2052" width="12.42578125" style="260" customWidth="1"/>
    <col min="2053" max="2053" width="0.140625" style="260" customWidth="1"/>
    <col min="2054" max="2054" width="6.5703125" style="260" customWidth="1"/>
    <col min="2055" max="2056" width="0" style="260" hidden="1" customWidth="1"/>
    <col min="2057" max="2284" width="9.140625" style="260"/>
    <col min="2285" max="2285" width="3.5703125" style="260" customWidth="1"/>
    <col min="2286" max="2286" width="24.5703125" style="260" customWidth="1"/>
    <col min="2287" max="2291" width="0" style="260" hidden="1" customWidth="1"/>
    <col min="2292" max="2292" width="8.85546875" style="260" customWidth="1"/>
    <col min="2293" max="2293" width="10.7109375" style="260" customWidth="1"/>
    <col min="2294" max="2294" width="8.85546875" style="260" customWidth="1"/>
    <col min="2295" max="2295" width="11.85546875" style="260" customWidth="1"/>
    <col min="2296" max="2296" width="10.28515625" style="260" customWidth="1"/>
    <col min="2297" max="2297" width="9.7109375" style="260" customWidth="1"/>
    <col min="2298" max="2299" width="9.5703125" style="260" customWidth="1"/>
    <col min="2300" max="2300" width="10.28515625" style="260" customWidth="1"/>
    <col min="2301" max="2301" width="11.140625" style="260" customWidth="1"/>
    <col min="2302" max="2302" width="11.28515625" style="260" customWidth="1"/>
    <col min="2303" max="2303" width="8.28515625" style="260" customWidth="1"/>
    <col min="2304" max="2304" width="11.28515625" style="260" customWidth="1"/>
    <col min="2305" max="2305" width="8" style="260" customWidth="1"/>
    <col min="2306" max="2306" width="12" style="260" customWidth="1"/>
    <col min="2307" max="2307" width="0" style="260" hidden="1" customWidth="1"/>
    <col min="2308" max="2308" width="12.42578125" style="260" customWidth="1"/>
    <col min="2309" max="2309" width="0.140625" style="260" customWidth="1"/>
    <col min="2310" max="2310" width="6.5703125" style="260" customWidth="1"/>
    <col min="2311" max="2312" width="0" style="260" hidden="1" customWidth="1"/>
    <col min="2313" max="2540" width="9.140625" style="260"/>
    <col min="2541" max="2541" width="3.5703125" style="260" customWidth="1"/>
    <col min="2542" max="2542" width="24.5703125" style="260" customWidth="1"/>
    <col min="2543" max="2547" width="0" style="260" hidden="1" customWidth="1"/>
    <col min="2548" max="2548" width="8.85546875" style="260" customWidth="1"/>
    <col min="2549" max="2549" width="10.7109375" style="260" customWidth="1"/>
    <col min="2550" max="2550" width="8.85546875" style="260" customWidth="1"/>
    <col min="2551" max="2551" width="11.85546875" style="260" customWidth="1"/>
    <col min="2552" max="2552" width="10.28515625" style="260" customWidth="1"/>
    <col min="2553" max="2553" width="9.7109375" style="260" customWidth="1"/>
    <col min="2554" max="2555" width="9.5703125" style="260" customWidth="1"/>
    <col min="2556" max="2556" width="10.28515625" style="260" customWidth="1"/>
    <col min="2557" max="2557" width="11.140625" style="260" customWidth="1"/>
    <col min="2558" max="2558" width="11.28515625" style="260" customWidth="1"/>
    <col min="2559" max="2559" width="8.28515625" style="260" customWidth="1"/>
    <col min="2560" max="2560" width="11.28515625" style="260" customWidth="1"/>
    <col min="2561" max="2561" width="8" style="260" customWidth="1"/>
    <col min="2562" max="2562" width="12" style="260" customWidth="1"/>
    <col min="2563" max="2563" width="0" style="260" hidden="1" customWidth="1"/>
    <col min="2564" max="2564" width="12.42578125" style="260" customWidth="1"/>
    <col min="2565" max="2565" width="0.140625" style="260" customWidth="1"/>
    <col min="2566" max="2566" width="6.5703125" style="260" customWidth="1"/>
    <col min="2567" max="2568" width="0" style="260" hidden="1" customWidth="1"/>
    <col min="2569" max="2796" width="9.140625" style="260"/>
    <col min="2797" max="2797" width="3.5703125" style="260" customWidth="1"/>
    <col min="2798" max="2798" width="24.5703125" style="260" customWidth="1"/>
    <col min="2799" max="2803" width="0" style="260" hidden="1" customWidth="1"/>
    <col min="2804" max="2804" width="8.85546875" style="260" customWidth="1"/>
    <col min="2805" max="2805" width="10.7109375" style="260" customWidth="1"/>
    <col min="2806" max="2806" width="8.85546875" style="260" customWidth="1"/>
    <col min="2807" max="2807" width="11.85546875" style="260" customWidth="1"/>
    <col min="2808" max="2808" width="10.28515625" style="260" customWidth="1"/>
    <col min="2809" max="2809" width="9.7109375" style="260" customWidth="1"/>
    <col min="2810" max="2811" width="9.5703125" style="260" customWidth="1"/>
    <col min="2812" max="2812" width="10.28515625" style="260" customWidth="1"/>
    <col min="2813" max="2813" width="11.140625" style="260" customWidth="1"/>
    <col min="2814" max="2814" width="11.28515625" style="260" customWidth="1"/>
    <col min="2815" max="2815" width="8.28515625" style="260" customWidth="1"/>
    <col min="2816" max="2816" width="11.28515625" style="260" customWidth="1"/>
    <col min="2817" max="2817" width="8" style="260" customWidth="1"/>
    <col min="2818" max="2818" width="12" style="260" customWidth="1"/>
    <col min="2819" max="2819" width="0" style="260" hidden="1" customWidth="1"/>
    <col min="2820" max="2820" width="12.42578125" style="260" customWidth="1"/>
    <col min="2821" max="2821" width="0.140625" style="260" customWidth="1"/>
    <col min="2822" max="2822" width="6.5703125" style="260" customWidth="1"/>
    <col min="2823" max="2824" width="0" style="260" hidden="1" customWidth="1"/>
    <col min="2825" max="3052" width="9.140625" style="260"/>
    <col min="3053" max="3053" width="3.5703125" style="260" customWidth="1"/>
    <col min="3054" max="3054" width="24.5703125" style="260" customWidth="1"/>
    <col min="3055" max="3059" width="0" style="260" hidden="1" customWidth="1"/>
    <col min="3060" max="3060" width="8.85546875" style="260" customWidth="1"/>
    <col min="3061" max="3061" width="10.7109375" style="260" customWidth="1"/>
    <col min="3062" max="3062" width="8.85546875" style="260" customWidth="1"/>
    <col min="3063" max="3063" width="11.85546875" style="260" customWidth="1"/>
    <col min="3064" max="3064" width="10.28515625" style="260" customWidth="1"/>
    <col min="3065" max="3065" width="9.7109375" style="260" customWidth="1"/>
    <col min="3066" max="3067" width="9.5703125" style="260" customWidth="1"/>
    <col min="3068" max="3068" width="10.28515625" style="260" customWidth="1"/>
    <col min="3069" max="3069" width="11.140625" style="260" customWidth="1"/>
    <col min="3070" max="3070" width="11.28515625" style="260" customWidth="1"/>
    <col min="3071" max="3071" width="8.28515625" style="260" customWidth="1"/>
    <col min="3072" max="3072" width="11.28515625" style="260" customWidth="1"/>
    <col min="3073" max="3073" width="8" style="260" customWidth="1"/>
    <col min="3074" max="3074" width="12" style="260" customWidth="1"/>
    <col min="3075" max="3075" width="0" style="260" hidden="1" customWidth="1"/>
    <col min="3076" max="3076" width="12.42578125" style="260" customWidth="1"/>
    <col min="3077" max="3077" width="0.140625" style="260" customWidth="1"/>
    <col min="3078" max="3078" width="6.5703125" style="260" customWidth="1"/>
    <col min="3079" max="3080" width="0" style="260" hidden="1" customWidth="1"/>
    <col min="3081" max="3308" width="9.140625" style="260"/>
    <col min="3309" max="3309" width="3.5703125" style="260" customWidth="1"/>
    <col min="3310" max="3310" width="24.5703125" style="260" customWidth="1"/>
    <col min="3311" max="3315" width="0" style="260" hidden="1" customWidth="1"/>
    <col min="3316" max="3316" width="8.85546875" style="260" customWidth="1"/>
    <col min="3317" max="3317" width="10.7109375" style="260" customWidth="1"/>
    <col min="3318" max="3318" width="8.85546875" style="260" customWidth="1"/>
    <col min="3319" max="3319" width="11.85546875" style="260" customWidth="1"/>
    <col min="3320" max="3320" width="10.28515625" style="260" customWidth="1"/>
    <col min="3321" max="3321" width="9.7109375" style="260" customWidth="1"/>
    <col min="3322" max="3323" width="9.5703125" style="260" customWidth="1"/>
    <col min="3324" max="3324" width="10.28515625" style="260" customWidth="1"/>
    <col min="3325" max="3325" width="11.140625" style="260" customWidth="1"/>
    <col min="3326" max="3326" width="11.28515625" style="260" customWidth="1"/>
    <col min="3327" max="3327" width="8.28515625" style="260" customWidth="1"/>
    <col min="3328" max="3328" width="11.28515625" style="260" customWidth="1"/>
    <col min="3329" max="3329" width="8" style="260" customWidth="1"/>
    <col min="3330" max="3330" width="12" style="260" customWidth="1"/>
    <col min="3331" max="3331" width="0" style="260" hidden="1" customWidth="1"/>
    <col min="3332" max="3332" width="12.42578125" style="260" customWidth="1"/>
    <col min="3333" max="3333" width="0.140625" style="260" customWidth="1"/>
    <col min="3334" max="3334" width="6.5703125" style="260" customWidth="1"/>
    <col min="3335" max="3336" width="0" style="260" hidden="1" customWidth="1"/>
    <col min="3337" max="3564" width="9.140625" style="260"/>
    <col min="3565" max="3565" width="3.5703125" style="260" customWidth="1"/>
    <col min="3566" max="3566" width="24.5703125" style="260" customWidth="1"/>
    <col min="3567" max="3571" width="0" style="260" hidden="1" customWidth="1"/>
    <col min="3572" max="3572" width="8.85546875" style="260" customWidth="1"/>
    <col min="3573" max="3573" width="10.7109375" style="260" customWidth="1"/>
    <col min="3574" max="3574" width="8.85546875" style="260" customWidth="1"/>
    <col min="3575" max="3575" width="11.85546875" style="260" customWidth="1"/>
    <col min="3576" max="3576" width="10.28515625" style="260" customWidth="1"/>
    <col min="3577" max="3577" width="9.7109375" style="260" customWidth="1"/>
    <col min="3578" max="3579" width="9.5703125" style="260" customWidth="1"/>
    <col min="3580" max="3580" width="10.28515625" style="260" customWidth="1"/>
    <col min="3581" max="3581" width="11.140625" style="260" customWidth="1"/>
    <col min="3582" max="3582" width="11.28515625" style="260" customWidth="1"/>
    <col min="3583" max="3583" width="8.28515625" style="260" customWidth="1"/>
    <col min="3584" max="3584" width="11.28515625" style="260" customWidth="1"/>
    <col min="3585" max="3585" width="8" style="260" customWidth="1"/>
    <col min="3586" max="3586" width="12" style="260" customWidth="1"/>
    <col min="3587" max="3587" width="0" style="260" hidden="1" customWidth="1"/>
    <col min="3588" max="3588" width="12.42578125" style="260" customWidth="1"/>
    <col min="3589" max="3589" width="0.140625" style="260" customWidth="1"/>
    <col min="3590" max="3590" width="6.5703125" style="260" customWidth="1"/>
    <col min="3591" max="3592" width="0" style="260" hidden="1" customWidth="1"/>
    <col min="3593" max="3820" width="9.140625" style="260"/>
    <col min="3821" max="3821" width="3.5703125" style="260" customWidth="1"/>
    <col min="3822" max="3822" width="24.5703125" style="260" customWidth="1"/>
    <col min="3823" max="3827" width="0" style="260" hidden="1" customWidth="1"/>
    <col min="3828" max="3828" width="8.85546875" style="260" customWidth="1"/>
    <col min="3829" max="3829" width="10.7109375" style="260" customWidth="1"/>
    <col min="3830" max="3830" width="8.85546875" style="260" customWidth="1"/>
    <col min="3831" max="3831" width="11.85546875" style="260" customWidth="1"/>
    <col min="3832" max="3832" width="10.28515625" style="260" customWidth="1"/>
    <col min="3833" max="3833" width="9.7109375" style="260" customWidth="1"/>
    <col min="3834" max="3835" width="9.5703125" style="260" customWidth="1"/>
    <col min="3836" max="3836" width="10.28515625" style="260" customWidth="1"/>
    <col min="3837" max="3837" width="11.140625" style="260" customWidth="1"/>
    <col min="3838" max="3838" width="11.28515625" style="260" customWidth="1"/>
    <col min="3839" max="3839" width="8.28515625" style="260" customWidth="1"/>
    <col min="3840" max="3840" width="11.28515625" style="260" customWidth="1"/>
    <col min="3841" max="3841" width="8" style="260" customWidth="1"/>
    <col min="3842" max="3842" width="12" style="260" customWidth="1"/>
    <col min="3843" max="3843" width="0" style="260" hidden="1" customWidth="1"/>
    <col min="3844" max="3844" width="12.42578125" style="260" customWidth="1"/>
    <col min="3845" max="3845" width="0.140625" style="260" customWidth="1"/>
    <col min="3846" max="3846" width="6.5703125" style="260" customWidth="1"/>
    <col min="3847" max="3848" width="0" style="260" hidden="1" customWidth="1"/>
    <col min="3849" max="4076" width="9.140625" style="260"/>
    <col min="4077" max="4077" width="3.5703125" style="260" customWidth="1"/>
    <col min="4078" max="4078" width="24.5703125" style="260" customWidth="1"/>
    <col min="4079" max="4083" width="0" style="260" hidden="1" customWidth="1"/>
    <col min="4084" max="4084" width="8.85546875" style="260" customWidth="1"/>
    <col min="4085" max="4085" width="10.7109375" style="260" customWidth="1"/>
    <col min="4086" max="4086" width="8.85546875" style="260" customWidth="1"/>
    <col min="4087" max="4087" width="11.85546875" style="260" customWidth="1"/>
    <col min="4088" max="4088" width="10.28515625" style="260" customWidth="1"/>
    <col min="4089" max="4089" width="9.7109375" style="260" customWidth="1"/>
    <col min="4090" max="4091" width="9.5703125" style="260" customWidth="1"/>
    <col min="4092" max="4092" width="10.28515625" style="260" customWidth="1"/>
    <col min="4093" max="4093" width="11.140625" style="260" customWidth="1"/>
    <col min="4094" max="4094" width="11.28515625" style="260" customWidth="1"/>
    <col min="4095" max="4095" width="8.28515625" style="260" customWidth="1"/>
    <col min="4096" max="4096" width="11.28515625" style="260" customWidth="1"/>
    <col min="4097" max="4097" width="8" style="260" customWidth="1"/>
    <col min="4098" max="4098" width="12" style="260" customWidth="1"/>
    <col min="4099" max="4099" width="0" style="260" hidden="1" customWidth="1"/>
    <col min="4100" max="4100" width="12.42578125" style="260" customWidth="1"/>
    <col min="4101" max="4101" width="0.140625" style="260" customWidth="1"/>
    <col min="4102" max="4102" width="6.5703125" style="260" customWidth="1"/>
    <col min="4103" max="4104" width="0" style="260" hidden="1" customWidth="1"/>
    <col min="4105" max="4332" width="9.140625" style="260"/>
    <col min="4333" max="4333" width="3.5703125" style="260" customWidth="1"/>
    <col min="4334" max="4334" width="24.5703125" style="260" customWidth="1"/>
    <col min="4335" max="4339" width="0" style="260" hidden="1" customWidth="1"/>
    <col min="4340" max="4340" width="8.85546875" style="260" customWidth="1"/>
    <col min="4341" max="4341" width="10.7109375" style="260" customWidth="1"/>
    <col min="4342" max="4342" width="8.85546875" style="260" customWidth="1"/>
    <col min="4343" max="4343" width="11.85546875" style="260" customWidth="1"/>
    <col min="4344" max="4344" width="10.28515625" style="260" customWidth="1"/>
    <col min="4345" max="4345" width="9.7109375" style="260" customWidth="1"/>
    <col min="4346" max="4347" width="9.5703125" style="260" customWidth="1"/>
    <col min="4348" max="4348" width="10.28515625" style="260" customWidth="1"/>
    <col min="4349" max="4349" width="11.140625" style="260" customWidth="1"/>
    <col min="4350" max="4350" width="11.28515625" style="260" customWidth="1"/>
    <col min="4351" max="4351" width="8.28515625" style="260" customWidth="1"/>
    <col min="4352" max="4352" width="11.28515625" style="260" customWidth="1"/>
    <col min="4353" max="4353" width="8" style="260" customWidth="1"/>
    <col min="4354" max="4354" width="12" style="260" customWidth="1"/>
    <col min="4355" max="4355" width="0" style="260" hidden="1" customWidth="1"/>
    <col min="4356" max="4356" width="12.42578125" style="260" customWidth="1"/>
    <col min="4357" max="4357" width="0.140625" style="260" customWidth="1"/>
    <col min="4358" max="4358" width="6.5703125" style="260" customWidth="1"/>
    <col min="4359" max="4360" width="0" style="260" hidden="1" customWidth="1"/>
    <col min="4361" max="4588" width="9.140625" style="260"/>
    <col min="4589" max="4589" width="3.5703125" style="260" customWidth="1"/>
    <col min="4590" max="4590" width="24.5703125" style="260" customWidth="1"/>
    <col min="4591" max="4595" width="0" style="260" hidden="1" customWidth="1"/>
    <col min="4596" max="4596" width="8.85546875" style="260" customWidth="1"/>
    <col min="4597" max="4597" width="10.7109375" style="260" customWidth="1"/>
    <col min="4598" max="4598" width="8.85546875" style="260" customWidth="1"/>
    <col min="4599" max="4599" width="11.85546875" style="260" customWidth="1"/>
    <col min="4600" max="4600" width="10.28515625" style="260" customWidth="1"/>
    <col min="4601" max="4601" width="9.7109375" style="260" customWidth="1"/>
    <col min="4602" max="4603" width="9.5703125" style="260" customWidth="1"/>
    <col min="4604" max="4604" width="10.28515625" style="260" customWidth="1"/>
    <col min="4605" max="4605" width="11.140625" style="260" customWidth="1"/>
    <col min="4606" max="4606" width="11.28515625" style="260" customWidth="1"/>
    <col min="4607" max="4607" width="8.28515625" style="260" customWidth="1"/>
    <col min="4608" max="4608" width="11.28515625" style="260" customWidth="1"/>
    <col min="4609" max="4609" width="8" style="260" customWidth="1"/>
    <col min="4610" max="4610" width="12" style="260" customWidth="1"/>
    <col min="4611" max="4611" width="0" style="260" hidden="1" customWidth="1"/>
    <col min="4612" max="4612" width="12.42578125" style="260" customWidth="1"/>
    <col min="4613" max="4613" width="0.140625" style="260" customWidth="1"/>
    <col min="4614" max="4614" width="6.5703125" style="260" customWidth="1"/>
    <col min="4615" max="4616" width="0" style="260" hidden="1" customWidth="1"/>
    <col min="4617" max="4844" width="9.140625" style="260"/>
    <col min="4845" max="4845" width="3.5703125" style="260" customWidth="1"/>
    <col min="4846" max="4846" width="24.5703125" style="260" customWidth="1"/>
    <col min="4847" max="4851" width="0" style="260" hidden="1" customWidth="1"/>
    <col min="4852" max="4852" width="8.85546875" style="260" customWidth="1"/>
    <col min="4853" max="4853" width="10.7109375" style="260" customWidth="1"/>
    <col min="4854" max="4854" width="8.85546875" style="260" customWidth="1"/>
    <col min="4855" max="4855" width="11.85546875" style="260" customWidth="1"/>
    <col min="4856" max="4856" width="10.28515625" style="260" customWidth="1"/>
    <col min="4857" max="4857" width="9.7109375" style="260" customWidth="1"/>
    <col min="4858" max="4859" width="9.5703125" style="260" customWidth="1"/>
    <col min="4860" max="4860" width="10.28515625" style="260" customWidth="1"/>
    <col min="4861" max="4861" width="11.140625" style="260" customWidth="1"/>
    <col min="4862" max="4862" width="11.28515625" style="260" customWidth="1"/>
    <col min="4863" max="4863" width="8.28515625" style="260" customWidth="1"/>
    <col min="4864" max="4864" width="11.28515625" style="260" customWidth="1"/>
    <col min="4865" max="4865" width="8" style="260" customWidth="1"/>
    <col min="4866" max="4866" width="12" style="260" customWidth="1"/>
    <col min="4867" max="4867" width="0" style="260" hidden="1" customWidth="1"/>
    <col min="4868" max="4868" width="12.42578125" style="260" customWidth="1"/>
    <col min="4869" max="4869" width="0.140625" style="260" customWidth="1"/>
    <col min="4870" max="4870" width="6.5703125" style="260" customWidth="1"/>
    <col min="4871" max="4872" width="0" style="260" hidden="1" customWidth="1"/>
    <col min="4873" max="5100" width="9.140625" style="260"/>
    <col min="5101" max="5101" width="3.5703125" style="260" customWidth="1"/>
    <col min="5102" max="5102" width="24.5703125" style="260" customWidth="1"/>
    <col min="5103" max="5107" width="0" style="260" hidden="1" customWidth="1"/>
    <col min="5108" max="5108" width="8.85546875" style="260" customWidth="1"/>
    <col min="5109" max="5109" width="10.7109375" style="260" customWidth="1"/>
    <col min="5110" max="5110" width="8.85546875" style="260" customWidth="1"/>
    <col min="5111" max="5111" width="11.85546875" style="260" customWidth="1"/>
    <col min="5112" max="5112" width="10.28515625" style="260" customWidth="1"/>
    <col min="5113" max="5113" width="9.7109375" style="260" customWidth="1"/>
    <col min="5114" max="5115" width="9.5703125" style="260" customWidth="1"/>
    <col min="5116" max="5116" width="10.28515625" style="260" customWidth="1"/>
    <col min="5117" max="5117" width="11.140625" style="260" customWidth="1"/>
    <col min="5118" max="5118" width="11.28515625" style="260" customWidth="1"/>
    <col min="5119" max="5119" width="8.28515625" style="260" customWidth="1"/>
    <col min="5120" max="5120" width="11.28515625" style="260" customWidth="1"/>
    <col min="5121" max="5121" width="8" style="260" customWidth="1"/>
    <col min="5122" max="5122" width="12" style="260" customWidth="1"/>
    <col min="5123" max="5123" width="0" style="260" hidden="1" customWidth="1"/>
    <col min="5124" max="5124" width="12.42578125" style="260" customWidth="1"/>
    <col min="5125" max="5125" width="0.140625" style="260" customWidth="1"/>
    <col min="5126" max="5126" width="6.5703125" style="260" customWidth="1"/>
    <col min="5127" max="5128" width="0" style="260" hidden="1" customWidth="1"/>
    <col min="5129" max="5356" width="9.140625" style="260"/>
    <col min="5357" max="5357" width="3.5703125" style="260" customWidth="1"/>
    <col min="5358" max="5358" width="24.5703125" style="260" customWidth="1"/>
    <col min="5359" max="5363" width="0" style="260" hidden="1" customWidth="1"/>
    <col min="5364" max="5364" width="8.85546875" style="260" customWidth="1"/>
    <col min="5365" max="5365" width="10.7109375" style="260" customWidth="1"/>
    <col min="5366" max="5366" width="8.85546875" style="260" customWidth="1"/>
    <col min="5367" max="5367" width="11.85546875" style="260" customWidth="1"/>
    <col min="5368" max="5368" width="10.28515625" style="260" customWidth="1"/>
    <col min="5369" max="5369" width="9.7109375" style="260" customWidth="1"/>
    <col min="5370" max="5371" width="9.5703125" style="260" customWidth="1"/>
    <col min="5372" max="5372" width="10.28515625" style="260" customWidth="1"/>
    <col min="5373" max="5373" width="11.140625" style="260" customWidth="1"/>
    <col min="5374" max="5374" width="11.28515625" style="260" customWidth="1"/>
    <col min="5375" max="5375" width="8.28515625" style="260" customWidth="1"/>
    <col min="5376" max="5376" width="11.28515625" style="260" customWidth="1"/>
    <col min="5377" max="5377" width="8" style="260" customWidth="1"/>
    <col min="5378" max="5378" width="12" style="260" customWidth="1"/>
    <col min="5379" max="5379" width="0" style="260" hidden="1" customWidth="1"/>
    <col min="5380" max="5380" width="12.42578125" style="260" customWidth="1"/>
    <col min="5381" max="5381" width="0.140625" style="260" customWidth="1"/>
    <col min="5382" max="5382" width="6.5703125" style="260" customWidth="1"/>
    <col min="5383" max="5384" width="0" style="260" hidden="1" customWidth="1"/>
    <col min="5385" max="5612" width="9.140625" style="260"/>
    <col min="5613" max="5613" width="3.5703125" style="260" customWidth="1"/>
    <col min="5614" max="5614" width="24.5703125" style="260" customWidth="1"/>
    <col min="5615" max="5619" width="0" style="260" hidden="1" customWidth="1"/>
    <col min="5620" max="5620" width="8.85546875" style="260" customWidth="1"/>
    <col min="5621" max="5621" width="10.7109375" style="260" customWidth="1"/>
    <col min="5622" max="5622" width="8.85546875" style="260" customWidth="1"/>
    <col min="5623" max="5623" width="11.85546875" style="260" customWidth="1"/>
    <col min="5624" max="5624" width="10.28515625" style="260" customWidth="1"/>
    <col min="5625" max="5625" width="9.7109375" style="260" customWidth="1"/>
    <col min="5626" max="5627" width="9.5703125" style="260" customWidth="1"/>
    <col min="5628" max="5628" width="10.28515625" style="260" customWidth="1"/>
    <col min="5629" max="5629" width="11.140625" style="260" customWidth="1"/>
    <col min="5630" max="5630" width="11.28515625" style="260" customWidth="1"/>
    <col min="5631" max="5631" width="8.28515625" style="260" customWidth="1"/>
    <col min="5632" max="5632" width="11.28515625" style="260" customWidth="1"/>
    <col min="5633" max="5633" width="8" style="260" customWidth="1"/>
    <col min="5634" max="5634" width="12" style="260" customWidth="1"/>
    <col min="5635" max="5635" width="0" style="260" hidden="1" customWidth="1"/>
    <col min="5636" max="5636" width="12.42578125" style="260" customWidth="1"/>
    <col min="5637" max="5637" width="0.140625" style="260" customWidth="1"/>
    <col min="5638" max="5638" width="6.5703125" style="260" customWidth="1"/>
    <col min="5639" max="5640" width="0" style="260" hidden="1" customWidth="1"/>
    <col min="5641" max="5868" width="9.140625" style="260"/>
    <col min="5869" max="5869" width="3.5703125" style="260" customWidth="1"/>
    <col min="5870" max="5870" width="24.5703125" style="260" customWidth="1"/>
    <col min="5871" max="5875" width="0" style="260" hidden="1" customWidth="1"/>
    <col min="5876" max="5876" width="8.85546875" style="260" customWidth="1"/>
    <col min="5877" max="5877" width="10.7109375" style="260" customWidth="1"/>
    <col min="5878" max="5878" width="8.85546875" style="260" customWidth="1"/>
    <col min="5879" max="5879" width="11.85546875" style="260" customWidth="1"/>
    <col min="5880" max="5880" width="10.28515625" style="260" customWidth="1"/>
    <col min="5881" max="5881" width="9.7109375" style="260" customWidth="1"/>
    <col min="5882" max="5883" width="9.5703125" style="260" customWidth="1"/>
    <col min="5884" max="5884" width="10.28515625" style="260" customWidth="1"/>
    <col min="5885" max="5885" width="11.140625" style="260" customWidth="1"/>
    <col min="5886" max="5886" width="11.28515625" style="260" customWidth="1"/>
    <col min="5887" max="5887" width="8.28515625" style="260" customWidth="1"/>
    <col min="5888" max="5888" width="11.28515625" style="260" customWidth="1"/>
    <col min="5889" max="5889" width="8" style="260" customWidth="1"/>
    <col min="5890" max="5890" width="12" style="260" customWidth="1"/>
    <col min="5891" max="5891" width="0" style="260" hidden="1" customWidth="1"/>
    <col min="5892" max="5892" width="12.42578125" style="260" customWidth="1"/>
    <col min="5893" max="5893" width="0.140625" style="260" customWidth="1"/>
    <col min="5894" max="5894" width="6.5703125" style="260" customWidth="1"/>
    <col min="5895" max="5896" width="0" style="260" hidden="1" customWidth="1"/>
    <col min="5897" max="6124" width="9.140625" style="260"/>
    <col min="6125" max="6125" width="3.5703125" style="260" customWidth="1"/>
    <col min="6126" max="6126" width="24.5703125" style="260" customWidth="1"/>
    <col min="6127" max="6131" width="0" style="260" hidden="1" customWidth="1"/>
    <col min="6132" max="6132" width="8.85546875" style="260" customWidth="1"/>
    <col min="6133" max="6133" width="10.7109375" style="260" customWidth="1"/>
    <col min="6134" max="6134" width="8.85546875" style="260" customWidth="1"/>
    <col min="6135" max="6135" width="11.85546875" style="260" customWidth="1"/>
    <col min="6136" max="6136" width="10.28515625" style="260" customWidth="1"/>
    <col min="6137" max="6137" width="9.7109375" style="260" customWidth="1"/>
    <col min="6138" max="6139" width="9.5703125" style="260" customWidth="1"/>
    <col min="6140" max="6140" width="10.28515625" style="260" customWidth="1"/>
    <col min="6141" max="6141" width="11.140625" style="260" customWidth="1"/>
    <col min="6142" max="6142" width="11.28515625" style="260" customWidth="1"/>
    <col min="6143" max="6143" width="8.28515625" style="260" customWidth="1"/>
    <col min="6144" max="6144" width="11.28515625" style="260" customWidth="1"/>
    <col min="6145" max="6145" width="8" style="260" customWidth="1"/>
    <col min="6146" max="6146" width="12" style="260" customWidth="1"/>
    <col min="6147" max="6147" width="0" style="260" hidden="1" customWidth="1"/>
    <col min="6148" max="6148" width="12.42578125" style="260" customWidth="1"/>
    <col min="6149" max="6149" width="0.140625" style="260" customWidth="1"/>
    <col min="6150" max="6150" width="6.5703125" style="260" customWidth="1"/>
    <col min="6151" max="6152" width="0" style="260" hidden="1" customWidth="1"/>
    <col min="6153" max="6380" width="9.140625" style="260"/>
    <col min="6381" max="6381" width="3.5703125" style="260" customWidth="1"/>
    <col min="6382" max="6382" width="24.5703125" style="260" customWidth="1"/>
    <col min="6383" max="6387" width="0" style="260" hidden="1" customWidth="1"/>
    <col min="6388" max="6388" width="8.85546875" style="260" customWidth="1"/>
    <col min="6389" max="6389" width="10.7109375" style="260" customWidth="1"/>
    <col min="6390" max="6390" width="8.85546875" style="260" customWidth="1"/>
    <col min="6391" max="6391" width="11.85546875" style="260" customWidth="1"/>
    <col min="6392" max="6392" width="10.28515625" style="260" customWidth="1"/>
    <col min="6393" max="6393" width="9.7109375" style="260" customWidth="1"/>
    <col min="6394" max="6395" width="9.5703125" style="260" customWidth="1"/>
    <col min="6396" max="6396" width="10.28515625" style="260" customWidth="1"/>
    <col min="6397" max="6397" width="11.140625" style="260" customWidth="1"/>
    <col min="6398" max="6398" width="11.28515625" style="260" customWidth="1"/>
    <col min="6399" max="6399" width="8.28515625" style="260" customWidth="1"/>
    <col min="6400" max="6400" width="11.28515625" style="260" customWidth="1"/>
    <col min="6401" max="6401" width="8" style="260" customWidth="1"/>
    <col min="6402" max="6402" width="12" style="260" customWidth="1"/>
    <col min="6403" max="6403" width="0" style="260" hidden="1" customWidth="1"/>
    <col min="6404" max="6404" width="12.42578125" style="260" customWidth="1"/>
    <col min="6405" max="6405" width="0.140625" style="260" customWidth="1"/>
    <col min="6406" max="6406" width="6.5703125" style="260" customWidth="1"/>
    <col min="6407" max="6408" width="0" style="260" hidden="1" customWidth="1"/>
    <col min="6409" max="6636" width="9.140625" style="260"/>
    <col min="6637" max="6637" width="3.5703125" style="260" customWidth="1"/>
    <col min="6638" max="6638" width="24.5703125" style="260" customWidth="1"/>
    <col min="6639" max="6643" width="0" style="260" hidden="1" customWidth="1"/>
    <col min="6644" max="6644" width="8.85546875" style="260" customWidth="1"/>
    <col min="6645" max="6645" width="10.7109375" style="260" customWidth="1"/>
    <col min="6646" max="6646" width="8.85546875" style="260" customWidth="1"/>
    <col min="6647" max="6647" width="11.85546875" style="260" customWidth="1"/>
    <col min="6648" max="6648" width="10.28515625" style="260" customWidth="1"/>
    <col min="6649" max="6649" width="9.7109375" style="260" customWidth="1"/>
    <col min="6650" max="6651" width="9.5703125" style="260" customWidth="1"/>
    <col min="6652" max="6652" width="10.28515625" style="260" customWidth="1"/>
    <col min="6653" max="6653" width="11.140625" style="260" customWidth="1"/>
    <col min="6654" max="6654" width="11.28515625" style="260" customWidth="1"/>
    <col min="6655" max="6655" width="8.28515625" style="260" customWidth="1"/>
    <col min="6656" max="6656" width="11.28515625" style="260" customWidth="1"/>
    <col min="6657" max="6657" width="8" style="260" customWidth="1"/>
    <col min="6658" max="6658" width="12" style="260" customWidth="1"/>
    <col min="6659" max="6659" width="0" style="260" hidden="1" customWidth="1"/>
    <col min="6660" max="6660" width="12.42578125" style="260" customWidth="1"/>
    <col min="6661" max="6661" width="0.140625" style="260" customWidth="1"/>
    <col min="6662" max="6662" width="6.5703125" style="260" customWidth="1"/>
    <col min="6663" max="6664" width="0" style="260" hidden="1" customWidth="1"/>
    <col min="6665" max="6892" width="9.140625" style="260"/>
    <col min="6893" max="6893" width="3.5703125" style="260" customWidth="1"/>
    <col min="6894" max="6894" width="24.5703125" style="260" customWidth="1"/>
    <col min="6895" max="6899" width="0" style="260" hidden="1" customWidth="1"/>
    <col min="6900" max="6900" width="8.85546875" style="260" customWidth="1"/>
    <col min="6901" max="6901" width="10.7109375" style="260" customWidth="1"/>
    <col min="6902" max="6902" width="8.85546875" style="260" customWidth="1"/>
    <col min="6903" max="6903" width="11.85546875" style="260" customWidth="1"/>
    <col min="6904" max="6904" width="10.28515625" style="260" customWidth="1"/>
    <col min="6905" max="6905" width="9.7109375" style="260" customWidth="1"/>
    <col min="6906" max="6907" width="9.5703125" style="260" customWidth="1"/>
    <col min="6908" max="6908" width="10.28515625" style="260" customWidth="1"/>
    <col min="6909" max="6909" width="11.140625" style="260" customWidth="1"/>
    <col min="6910" max="6910" width="11.28515625" style="260" customWidth="1"/>
    <col min="6911" max="6911" width="8.28515625" style="260" customWidth="1"/>
    <col min="6912" max="6912" width="11.28515625" style="260" customWidth="1"/>
    <col min="6913" max="6913" width="8" style="260" customWidth="1"/>
    <col min="6914" max="6914" width="12" style="260" customWidth="1"/>
    <col min="6915" max="6915" width="0" style="260" hidden="1" customWidth="1"/>
    <col min="6916" max="6916" width="12.42578125" style="260" customWidth="1"/>
    <col min="6917" max="6917" width="0.140625" style="260" customWidth="1"/>
    <col min="6918" max="6918" width="6.5703125" style="260" customWidth="1"/>
    <col min="6919" max="6920" width="0" style="260" hidden="1" customWidth="1"/>
    <col min="6921" max="7148" width="9.140625" style="260"/>
    <col min="7149" max="7149" width="3.5703125" style="260" customWidth="1"/>
    <col min="7150" max="7150" width="24.5703125" style="260" customWidth="1"/>
    <col min="7151" max="7155" width="0" style="260" hidden="1" customWidth="1"/>
    <col min="7156" max="7156" width="8.85546875" style="260" customWidth="1"/>
    <col min="7157" max="7157" width="10.7109375" style="260" customWidth="1"/>
    <col min="7158" max="7158" width="8.85546875" style="260" customWidth="1"/>
    <col min="7159" max="7159" width="11.85546875" style="260" customWidth="1"/>
    <col min="7160" max="7160" width="10.28515625" style="260" customWidth="1"/>
    <col min="7161" max="7161" width="9.7109375" style="260" customWidth="1"/>
    <col min="7162" max="7163" width="9.5703125" style="260" customWidth="1"/>
    <col min="7164" max="7164" width="10.28515625" style="260" customWidth="1"/>
    <col min="7165" max="7165" width="11.140625" style="260" customWidth="1"/>
    <col min="7166" max="7166" width="11.28515625" style="260" customWidth="1"/>
    <col min="7167" max="7167" width="8.28515625" style="260" customWidth="1"/>
    <col min="7168" max="7168" width="11.28515625" style="260" customWidth="1"/>
    <col min="7169" max="7169" width="8" style="260" customWidth="1"/>
    <col min="7170" max="7170" width="12" style="260" customWidth="1"/>
    <col min="7171" max="7171" width="0" style="260" hidden="1" customWidth="1"/>
    <col min="7172" max="7172" width="12.42578125" style="260" customWidth="1"/>
    <col min="7173" max="7173" width="0.140625" style="260" customWidth="1"/>
    <col min="7174" max="7174" width="6.5703125" style="260" customWidth="1"/>
    <col min="7175" max="7176" width="0" style="260" hidden="1" customWidth="1"/>
    <col min="7177" max="7404" width="9.140625" style="260"/>
    <col min="7405" max="7405" width="3.5703125" style="260" customWidth="1"/>
    <col min="7406" max="7406" width="24.5703125" style="260" customWidth="1"/>
    <col min="7407" max="7411" width="0" style="260" hidden="1" customWidth="1"/>
    <col min="7412" max="7412" width="8.85546875" style="260" customWidth="1"/>
    <col min="7413" max="7413" width="10.7109375" style="260" customWidth="1"/>
    <col min="7414" max="7414" width="8.85546875" style="260" customWidth="1"/>
    <col min="7415" max="7415" width="11.85546875" style="260" customWidth="1"/>
    <col min="7416" max="7416" width="10.28515625" style="260" customWidth="1"/>
    <col min="7417" max="7417" width="9.7109375" style="260" customWidth="1"/>
    <col min="7418" max="7419" width="9.5703125" style="260" customWidth="1"/>
    <col min="7420" max="7420" width="10.28515625" style="260" customWidth="1"/>
    <col min="7421" max="7421" width="11.140625" style="260" customWidth="1"/>
    <col min="7422" max="7422" width="11.28515625" style="260" customWidth="1"/>
    <col min="7423" max="7423" width="8.28515625" style="260" customWidth="1"/>
    <col min="7424" max="7424" width="11.28515625" style="260" customWidth="1"/>
    <col min="7425" max="7425" width="8" style="260" customWidth="1"/>
    <col min="7426" max="7426" width="12" style="260" customWidth="1"/>
    <col min="7427" max="7427" width="0" style="260" hidden="1" customWidth="1"/>
    <col min="7428" max="7428" width="12.42578125" style="260" customWidth="1"/>
    <col min="7429" max="7429" width="0.140625" style="260" customWidth="1"/>
    <col min="7430" max="7430" width="6.5703125" style="260" customWidth="1"/>
    <col min="7431" max="7432" width="0" style="260" hidden="1" customWidth="1"/>
    <col min="7433" max="7660" width="9.140625" style="260"/>
    <col min="7661" max="7661" width="3.5703125" style="260" customWidth="1"/>
    <col min="7662" max="7662" width="24.5703125" style="260" customWidth="1"/>
    <col min="7663" max="7667" width="0" style="260" hidden="1" customWidth="1"/>
    <col min="7668" max="7668" width="8.85546875" style="260" customWidth="1"/>
    <col min="7669" max="7669" width="10.7109375" style="260" customWidth="1"/>
    <col min="7670" max="7670" width="8.85546875" style="260" customWidth="1"/>
    <col min="7671" max="7671" width="11.85546875" style="260" customWidth="1"/>
    <col min="7672" max="7672" width="10.28515625" style="260" customWidth="1"/>
    <col min="7673" max="7673" width="9.7109375" style="260" customWidth="1"/>
    <col min="7674" max="7675" width="9.5703125" style="260" customWidth="1"/>
    <col min="7676" max="7676" width="10.28515625" style="260" customWidth="1"/>
    <col min="7677" max="7677" width="11.140625" style="260" customWidth="1"/>
    <col min="7678" max="7678" width="11.28515625" style="260" customWidth="1"/>
    <col min="7679" max="7679" width="8.28515625" style="260" customWidth="1"/>
    <col min="7680" max="7680" width="11.28515625" style="260" customWidth="1"/>
    <col min="7681" max="7681" width="8" style="260" customWidth="1"/>
    <col min="7682" max="7682" width="12" style="260" customWidth="1"/>
    <col min="7683" max="7683" width="0" style="260" hidden="1" customWidth="1"/>
    <col min="7684" max="7684" width="12.42578125" style="260" customWidth="1"/>
    <col min="7685" max="7685" width="0.140625" style="260" customWidth="1"/>
    <col min="7686" max="7686" width="6.5703125" style="260" customWidth="1"/>
    <col min="7687" max="7688" width="0" style="260" hidden="1" customWidth="1"/>
    <col min="7689" max="7916" width="9.140625" style="260"/>
    <col min="7917" max="7917" width="3.5703125" style="260" customWidth="1"/>
    <col min="7918" max="7918" width="24.5703125" style="260" customWidth="1"/>
    <col min="7919" max="7923" width="0" style="260" hidden="1" customWidth="1"/>
    <col min="7924" max="7924" width="8.85546875" style="260" customWidth="1"/>
    <col min="7925" max="7925" width="10.7109375" style="260" customWidth="1"/>
    <col min="7926" max="7926" width="8.85546875" style="260" customWidth="1"/>
    <col min="7927" max="7927" width="11.85546875" style="260" customWidth="1"/>
    <col min="7928" max="7928" width="10.28515625" style="260" customWidth="1"/>
    <col min="7929" max="7929" width="9.7109375" style="260" customWidth="1"/>
    <col min="7930" max="7931" width="9.5703125" style="260" customWidth="1"/>
    <col min="7932" max="7932" width="10.28515625" style="260" customWidth="1"/>
    <col min="7933" max="7933" width="11.140625" style="260" customWidth="1"/>
    <col min="7934" max="7934" width="11.28515625" style="260" customWidth="1"/>
    <col min="7935" max="7935" width="8.28515625" style="260" customWidth="1"/>
    <col min="7936" max="7936" width="11.28515625" style="260" customWidth="1"/>
    <col min="7937" max="7937" width="8" style="260" customWidth="1"/>
    <col min="7938" max="7938" width="12" style="260" customWidth="1"/>
    <col min="7939" max="7939" width="0" style="260" hidden="1" customWidth="1"/>
    <col min="7940" max="7940" width="12.42578125" style="260" customWidth="1"/>
    <col min="7941" max="7941" width="0.140625" style="260" customWidth="1"/>
    <col min="7942" max="7942" width="6.5703125" style="260" customWidth="1"/>
    <col min="7943" max="7944" width="0" style="260" hidden="1" customWidth="1"/>
    <col min="7945" max="8172" width="9.140625" style="260"/>
    <col min="8173" max="8173" width="3.5703125" style="260" customWidth="1"/>
    <col min="8174" max="8174" width="24.5703125" style="260" customWidth="1"/>
    <col min="8175" max="8179" width="0" style="260" hidden="1" customWidth="1"/>
    <col min="8180" max="8180" width="8.85546875" style="260" customWidth="1"/>
    <col min="8181" max="8181" width="10.7109375" style="260" customWidth="1"/>
    <col min="8182" max="8182" width="8.85546875" style="260" customWidth="1"/>
    <col min="8183" max="8183" width="11.85546875" style="260" customWidth="1"/>
    <col min="8184" max="8184" width="10.28515625" style="260" customWidth="1"/>
    <col min="8185" max="8185" width="9.7109375" style="260" customWidth="1"/>
    <col min="8186" max="8187" width="9.5703125" style="260" customWidth="1"/>
    <col min="8188" max="8188" width="10.28515625" style="260" customWidth="1"/>
    <col min="8189" max="8189" width="11.140625" style="260" customWidth="1"/>
    <col min="8190" max="8190" width="11.28515625" style="260" customWidth="1"/>
    <col min="8191" max="8191" width="8.28515625" style="260" customWidth="1"/>
    <col min="8192" max="8192" width="11.28515625" style="260" customWidth="1"/>
    <col min="8193" max="8193" width="8" style="260" customWidth="1"/>
    <col min="8194" max="8194" width="12" style="260" customWidth="1"/>
    <col min="8195" max="8195" width="0" style="260" hidden="1" customWidth="1"/>
    <col min="8196" max="8196" width="12.42578125" style="260" customWidth="1"/>
    <col min="8197" max="8197" width="0.140625" style="260" customWidth="1"/>
    <col min="8198" max="8198" width="6.5703125" style="260" customWidth="1"/>
    <col min="8199" max="8200" width="0" style="260" hidden="1" customWidth="1"/>
    <col min="8201" max="8428" width="9.140625" style="260"/>
    <col min="8429" max="8429" width="3.5703125" style="260" customWidth="1"/>
    <col min="8430" max="8430" width="24.5703125" style="260" customWidth="1"/>
    <col min="8431" max="8435" width="0" style="260" hidden="1" customWidth="1"/>
    <col min="8436" max="8436" width="8.85546875" style="260" customWidth="1"/>
    <col min="8437" max="8437" width="10.7109375" style="260" customWidth="1"/>
    <col min="8438" max="8438" width="8.85546875" style="260" customWidth="1"/>
    <col min="8439" max="8439" width="11.85546875" style="260" customWidth="1"/>
    <col min="8440" max="8440" width="10.28515625" style="260" customWidth="1"/>
    <col min="8441" max="8441" width="9.7109375" style="260" customWidth="1"/>
    <col min="8442" max="8443" width="9.5703125" style="260" customWidth="1"/>
    <col min="8444" max="8444" width="10.28515625" style="260" customWidth="1"/>
    <col min="8445" max="8445" width="11.140625" style="260" customWidth="1"/>
    <col min="8446" max="8446" width="11.28515625" style="260" customWidth="1"/>
    <col min="8447" max="8447" width="8.28515625" style="260" customWidth="1"/>
    <col min="8448" max="8448" width="11.28515625" style="260" customWidth="1"/>
    <col min="8449" max="8449" width="8" style="260" customWidth="1"/>
    <col min="8450" max="8450" width="12" style="260" customWidth="1"/>
    <col min="8451" max="8451" width="0" style="260" hidden="1" customWidth="1"/>
    <col min="8452" max="8452" width="12.42578125" style="260" customWidth="1"/>
    <col min="8453" max="8453" width="0.140625" style="260" customWidth="1"/>
    <col min="8454" max="8454" width="6.5703125" style="260" customWidth="1"/>
    <col min="8455" max="8456" width="0" style="260" hidden="1" customWidth="1"/>
    <col min="8457" max="8684" width="9.140625" style="260"/>
    <col min="8685" max="8685" width="3.5703125" style="260" customWidth="1"/>
    <col min="8686" max="8686" width="24.5703125" style="260" customWidth="1"/>
    <col min="8687" max="8691" width="0" style="260" hidden="1" customWidth="1"/>
    <col min="8692" max="8692" width="8.85546875" style="260" customWidth="1"/>
    <col min="8693" max="8693" width="10.7109375" style="260" customWidth="1"/>
    <col min="8694" max="8694" width="8.85546875" style="260" customWidth="1"/>
    <col min="8695" max="8695" width="11.85546875" style="260" customWidth="1"/>
    <col min="8696" max="8696" width="10.28515625" style="260" customWidth="1"/>
    <col min="8697" max="8697" width="9.7109375" style="260" customWidth="1"/>
    <col min="8698" max="8699" width="9.5703125" style="260" customWidth="1"/>
    <col min="8700" max="8700" width="10.28515625" style="260" customWidth="1"/>
    <col min="8701" max="8701" width="11.140625" style="260" customWidth="1"/>
    <col min="8702" max="8702" width="11.28515625" style="260" customWidth="1"/>
    <col min="8703" max="8703" width="8.28515625" style="260" customWidth="1"/>
    <col min="8704" max="8704" width="11.28515625" style="260" customWidth="1"/>
    <col min="8705" max="8705" width="8" style="260" customWidth="1"/>
    <col min="8706" max="8706" width="12" style="260" customWidth="1"/>
    <col min="8707" max="8707" width="0" style="260" hidden="1" customWidth="1"/>
    <col min="8708" max="8708" width="12.42578125" style="260" customWidth="1"/>
    <col min="8709" max="8709" width="0.140625" style="260" customWidth="1"/>
    <col min="8710" max="8710" width="6.5703125" style="260" customWidth="1"/>
    <col min="8711" max="8712" width="0" style="260" hidden="1" customWidth="1"/>
    <col min="8713" max="8940" width="9.140625" style="260"/>
    <col min="8941" max="8941" width="3.5703125" style="260" customWidth="1"/>
    <col min="8942" max="8942" width="24.5703125" style="260" customWidth="1"/>
    <col min="8943" max="8947" width="0" style="260" hidden="1" customWidth="1"/>
    <col min="8948" max="8948" width="8.85546875" style="260" customWidth="1"/>
    <col min="8949" max="8949" width="10.7109375" style="260" customWidth="1"/>
    <col min="8950" max="8950" width="8.85546875" style="260" customWidth="1"/>
    <col min="8951" max="8951" width="11.85546875" style="260" customWidth="1"/>
    <col min="8952" max="8952" width="10.28515625" style="260" customWidth="1"/>
    <col min="8953" max="8953" width="9.7109375" style="260" customWidth="1"/>
    <col min="8954" max="8955" width="9.5703125" style="260" customWidth="1"/>
    <col min="8956" max="8956" width="10.28515625" style="260" customWidth="1"/>
    <col min="8957" max="8957" width="11.140625" style="260" customWidth="1"/>
    <col min="8958" max="8958" width="11.28515625" style="260" customWidth="1"/>
    <col min="8959" max="8959" width="8.28515625" style="260" customWidth="1"/>
    <col min="8960" max="8960" width="11.28515625" style="260" customWidth="1"/>
    <col min="8961" max="8961" width="8" style="260" customWidth="1"/>
    <col min="8962" max="8962" width="12" style="260" customWidth="1"/>
    <col min="8963" max="8963" width="0" style="260" hidden="1" customWidth="1"/>
    <col min="8964" max="8964" width="12.42578125" style="260" customWidth="1"/>
    <col min="8965" max="8965" width="0.140625" style="260" customWidth="1"/>
    <col min="8966" max="8966" width="6.5703125" style="260" customWidth="1"/>
    <col min="8967" max="8968" width="0" style="260" hidden="1" customWidth="1"/>
    <col min="8969" max="9196" width="9.140625" style="260"/>
    <col min="9197" max="9197" width="3.5703125" style="260" customWidth="1"/>
    <col min="9198" max="9198" width="24.5703125" style="260" customWidth="1"/>
    <col min="9199" max="9203" width="0" style="260" hidden="1" customWidth="1"/>
    <col min="9204" max="9204" width="8.85546875" style="260" customWidth="1"/>
    <col min="9205" max="9205" width="10.7109375" style="260" customWidth="1"/>
    <col min="9206" max="9206" width="8.85546875" style="260" customWidth="1"/>
    <col min="9207" max="9207" width="11.85546875" style="260" customWidth="1"/>
    <col min="9208" max="9208" width="10.28515625" style="260" customWidth="1"/>
    <col min="9209" max="9209" width="9.7109375" style="260" customWidth="1"/>
    <col min="9210" max="9211" width="9.5703125" style="260" customWidth="1"/>
    <col min="9212" max="9212" width="10.28515625" style="260" customWidth="1"/>
    <col min="9213" max="9213" width="11.140625" style="260" customWidth="1"/>
    <col min="9214" max="9214" width="11.28515625" style="260" customWidth="1"/>
    <col min="9215" max="9215" width="8.28515625" style="260" customWidth="1"/>
    <col min="9216" max="9216" width="11.28515625" style="260" customWidth="1"/>
    <col min="9217" max="9217" width="8" style="260" customWidth="1"/>
    <col min="9218" max="9218" width="12" style="260" customWidth="1"/>
    <col min="9219" max="9219" width="0" style="260" hidden="1" customWidth="1"/>
    <col min="9220" max="9220" width="12.42578125" style="260" customWidth="1"/>
    <col min="9221" max="9221" width="0.140625" style="260" customWidth="1"/>
    <col min="9222" max="9222" width="6.5703125" style="260" customWidth="1"/>
    <col min="9223" max="9224" width="0" style="260" hidden="1" customWidth="1"/>
    <col min="9225" max="9452" width="9.140625" style="260"/>
    <col min="9453" max="9453" width="3.5703125" style="260" customWidth="1"/>
    <col min="9454" max="9454" width="24.5703125" style="260" customWidth="1"/>
    <col min="9455" max="9459" width="0" style="260" hidden="1" customWidth="1"/>
    <col min="9460" max="9460" width="8.85546875" style="260" customWidth="1"/>
    <col min="9461" max="9461" width="10.7109375" style="260" customWidth="1"/>
    <col min="9462" max="9462" width="8.85546875" style="260" customWidth="1"/>
    <col min="9463" max="9463" width="11.85546875" style="260" customWidth="1"/>
    <col min="9464" max="9464" width="10.28515625" style="260" customWidth="1"/>
    <col min="9465" max="9465" width="9.7109375" style="260" customWidth="1"/>
    <col min="9466" max="9467" width="9.5703125" style="260" customWidth="1"/>
    <col min="9468" max="9468" width="10.28515625" style="260" customWidth="1"/>
    <col min="9469" max="9469" width="11.140625" style="260" customWidth="1"/>
    <col min="9470" max="9470" width="11.28515625" style="260" customWidth="1"/>
    <col min="9471" max="9471" width="8.28515625" style="260" customWidth="1"/>
    <col min="9472" max="9472" width="11.28515625" style="260" customWidth="1"/>
    <col min="9473" max="9473" width="8" style="260" customWidth="1"/>
    <col min="9474" max="9474" width="12" style="260" customWidth="1"/>
    <col min="9475" max="9475" width="0" style="260" hidden="1" customWidth="1"/>
    <col min="9476" max="9476" width="12.42578125" style="260" customWidth="1"/>
    <col min="9477" max="9477" width="0.140625" style="260" customWidth="1"/>
    <col min="9478" max="9478" width="6.5703125" style="260" customWidth="1"/>
    <col min="9479" max="9480" width="0" style="260" hidden="1" customWidth="1"/>
    <col min="9481" max="9708" width="9.140625" style="260"/>
    <col min="9709" max="9709" width="3.5703125" style="260" customWidth="1"/>
    <col min="9710" max="9710" width="24.5703125" style="260" customWidth="1"/>
    <col min="9711" max="9715" width="0" style="260" hidden="1" customWidth="1"/>
    <col min="9716" max="9716" width="8.85546875" style="260" customWidth="1"/>
    <col min="9717" max="9717" width="10.7109375" style="260" customWidth="1"/>
    <col min="9718" max="9718" width="8.85546875" style="260" customWidth="1"/>
    <col min="9719" max="9719" width="11.85546875" style="260" customWidth="1"/>
    <col min="9720" max="9720" width="10.28515625" style="260" customWidth="1"/>
    <col min="9721" max="9721" width="9.7109375" style="260" customWidth="1"/>
    <col min="9722" max="9723" width="9.5703125" style="260" customWidth="1"/>
    <col min="9724" max="9724" width="10.28515625" style="260" customWidth="1"/>
    <col min="9725" max="9725" width="11.140625" style="260" customWidth="1"/>
    <col min="9726" max="9726" width="11.28515625" style="260" customWidth="1"/>
    <col min="9727" max="9727" width="8.28515625" style="260" customWidth="1"/>
    <col min="9728" max="9728" width="11.28515625" style="260" customWidth="1"/>
    <col min="9729" max="9729" width="8" style="260" customWidth="1"/>
    <col min="9730" max="9730" width="12" style="260" customWidth="1"/>
    <col min="9731" max="9731" width="0" style="260" hidden="1" customWidth="1"/>
    <col min="9732" max="9732" width="12.42578125" style="260" customWidth="1"/>
    <col min="9733" max="9733" width="0.140625" style="260" customWidth="1"/>
    <col min="9734" max="9734" width="6.5703125" style="260" customWidth="1"/>
    <col min="9735" max="9736" width="0" style="260" hidden="1" customWidth="1"/>
    <col min="9737" max="9964" width="9.140625" style="260"/>
    <col min="9965" max="9965" width="3.5703125" style="260" customWidth="1"/>
    <col min="9966" max="9966" width="24.5703125" style="260" customWidth="1"/>
    <col min="9967" max="9971" width="0" style="260" hidden="1" customWidth="1"/>
    <col min="9972" max="9972" width="8.85546875" style="260" customWidth="1"/>
    <col min="9973" max="9973" width="10.7109375" style="260" customWidth="1"/>
    <col min="9974" max="9974" width="8.85546875" style="260" customWidth="1"/>
    <col min="9975" max="9975" width="11.85546875" style="260" customWidth="1"/>
    <col min="9976" max="9976" width="10.28515625" style="260" customWidth="1"/>
    <col min="9977" max="9977" width="9.7109375" style="260" customWidth="1"/>
    <col min="9978" max="9979" width="9.5703125" style="260" customWidth="1"/>
    <col min="9980" max="9980" width="10.28515625" style="260" customWidth="1"/>
    <col min="9981" max="9981" width="11.140625" style="260" customWidth="1"/>
    <col min="9982" max="9982" width="11.28515625" style="260" customWidth="1"/>
    <col min="9983" max="9983" width="8.28515625" style="260" customWidth="1"/>
    <col min="9984" max="9984" width="11.28515625" style="260" customWidth="1"/>
    <col min="9985" max="9985" width="8" style="260" customWidth="1"/>
    <col min="9986" max="9986" width="12" style="260" customWidth="1"/>
    <col min="9987" max="9987" width="0" style="260" hidden="1" customWidth="1"/>
    <col min="9988" max="9988" width="12.42578125" style="260" customWidth="1"/>
    <col min="9989" max="9989" width="0.140625" style="260" customWidth="1"/>
    <col min="9990" max="9990" width="6.5703125" style="260" customWidth="1"/>
    <col min="9991" max="9992" width="0" style="260" hidden="1" customWidth="1"/>
    <col min="9993" max="10220" width="9.140625" style="260"/>
    <col min="10221" max="10221" width="3.5703125" style="260" customWidth="1"/>
    <col min="10222" max="10222" width="24.5703125" style="260" customWidth="1"/>
    <col min="10223" max="10227" width="0" style="260" hidden="1" customWidth="1"/>
    <col min="10228" max="10228" width="8.85546875" style="260" customWidth="1"/>
    <col min="10229" max="10229" width="10.7109375" style="260" customWidth="1"/>
    <col min="10230" max="10230" width="8.85546875" style="260" customWidth="1"/>
    <col min="10231" max="10231" width="11.85546875" style="260" customWidth="1"/>
    <col min="10232" max="10232" width="10.28515625" style="260" customWidth="1"/>
    <col min="10233" max="10233" width="9.7109375" style="260" customWidth="1"/>
    <col min="10234" max="10235" width="9.5703125" style="260" customWidth="1"/>
    <col min="10236" max="10236" width="10.28515625" style="260" customWidth="1"/>
    <col min="10237" max="10237" width="11.140625" style="260" customWidth="1"/>
    <col min="10238" max="10238" width="11.28515625" style="260" customWidth="1"/>
    <col min="10239" max="10239" width="8.28515625" style="260" customWidth="1"/>
    <col min="10240" max="10240" width="11.28515625" style="260" customWidth="1"/>
    <col min="10241" max="10241" width="8" style="260" customWidth="1"/>
    <col min="10242" max="10242" width="12" style="260" customWidth="1"/>
    <col min="10243" max="10243" width="0" style="260" hidden="1" customWidth="1"/>
    <col min="10244" max="10244" width="12.42578125" style="260" customWidth="1"/>
    <col min="10245" max="10245" width="0.140625" style="260" customWidth="1"/>
    <col min="10246" max="10246" width="6.5703125" style="260" customWidth="1"/>
    <col min="10247" max="10248" width="0" style="260" hidden="1" customWidth="1"/>
    <col min="10249" max="10476" width="9.140625" style="260"/>
    <col min="10477" max="10477" width="3.5703125" style="260" customWidth="1"/>
    <col min="10478" max="10478" width="24.5703125" style="260" customWidth="1"/>
    <col min="10479" max="10483" width="0" style="260" hidden="1" customWidth="1"/>
    <col min="10484" max="10484" width="8.85546875" style="260" customWidth="1"/>
    <col min="10485" max="10485" width="10.7109375" style="260" customWidth="1"/>
    <col min="10486" max="10486" width="8.85546875" style="260" customWidth="1"/>
    <col min="10487" max="10487" width="11.85546875" style="260" customWidth="1"/>
    <col min="10488" max="10488" width="10.28515625" style="260" customWidth="1"/>
    <col min="10489" max="10489" width="9.7109375" style="260" customWidth="1"/>
    <col min="10490" max="10491" width="9.5703125" style="260" customWidth="1"/>
    <col min="10492" max="10492" width="10.28515625" style="260" customWidth="1"/>
    <col min="10493" max="10493" width="11.140625" style="260" customWidth="1"/>
    <col min="10494" max="10494" width="11.28515625" style="260" customWidth="1"/>
    <col min="10495" max="10495" width="8.28515625" style="260" customWidth="1"/>
    <col min="10496" max="10496" width="11.28515625" style="260" customWidth="1"/>
    <col min="10497" max="10497" width="8" style="260" customWidth="1"/>
    <col min="10498" max="10498" width="12" style="260" customWidth="1"/>
    <col min="10499" max="10499" width="0" style="260" hidden="1" customWidth="1"/>
    <col min="10500" max="10500" width="12.42578125" style="260" customWidth="1"/>
    <col min="10501" max="10501" width="0.140625" style="260" customWidth="1"/>
    <col min="10502" max="10502" width="6.5703125" style="260" customWidth="1"/>
    <col min="10503" max="10504" width="0" style="260" hidden="1" customWidth="1"/>
    <col min="10505" max="10732" width="9.140625" style="260"/>
    <col min="10733" max="10733" width="3.5703125" style="260" customWidth="1"/>
    <col min="10734" max="10734" width="24.5703125" style="260" customWidth="1"/>
    <col min="10735" max="10739" width="0" style="260" hidden="1" customWidth="1"/>
    <col min="10740" max="10740" width="8.85546875" style="260" customWidth="1"/>
    <col min="10741" max="10741" width="10.7109375" style="260" customWidth="1"/>
    <col min="10742" max="10742" width="8.85546875" style="260" customWidth="1"/>
    <col min="10743" max="10743" width="11.85546875" style="260" customWidth="1"/>
    <col min="10744" max="10744" width="10.28515625" style="260" customWidth="1"/>
    <col min="10745" max="10745" width="9.7109375" style="260" customWidth="1"/>
    <col min="10746" max="10747" width="9.5703125" style="260" customWidth="1"/>
    <col min="10748" max="10748" width="10.28515625" style="260" customWidth="1"/>
    <col min="10749" max="10749" width="11.140625" style="260" customWidth="1"/>
    <col min="10750" max="10750" width="11.28515625" style="260" customWidth="1"/>
    <col min="10751" max="10751" width="8.28515625" style="260" customWidth="1"/>
    <col min="10752" max="10752" width="11.28515625" style="260" customWidth="1"/>
    <col min="10753" max="10753" width="8" style="260" customWidth="1"/>
    <col min="10754" max="10754" width="12" style="260" customWidth="1"/>
    <col min="10755" max="10755" width="0" style="260" hidden="1" customWidth="1"/>
    <col min="10756" max="10756" width="12.42578125" style="260" customWidth="1"/>
    <col min="10757" max="10757" width="0.140625" style="260" customWidth="1"/>
    <col min="10758" max="10758" width="6.5703125" style="260" customWidth="1"/>
    <col min="10759" max="10760" width="0" style="260" hidden="1" customWidth="1"/>
    <col min="10761" max="10988" width="9.140625" style="260"/>
    <col min="10989" max="10989" width="3.5703125" style="260" customWidth="1"/>
    <col min="10990" max="10990" width="24.5703125" style="260" customWidth="1"/>
    <col min="10991" max="10995" width="0" style="260" hidden="1" customWidth="1"/>
    <col min="10996" max="10996" width="8.85546875" style="260" customWidth="1"/>
    <col min="10997" max="10997" width="10.7109375" style="260" customWidth="1"/>
    <col min="10998" max="10998" width="8.85546875" style="260" customWidth="1"/>
    <col min="10999" max="10999" width="11.85546875" style="260" customWidth="1"/>
    <col min="11000" max="11000" width="10.28515625" style="260" customWidth="1"/>
    <col min="11001" max="11001" width="9.7109375" style="260" customWidth="1"/>
    <col min="11002" max="11003" width="9.5703125" style="260" customWidth="1"/>
    <col min="11004" max="11004" width="10.28515625" style="260" customWidth="1"/>
    <col min="11005" max="11005" width="11.140625" style="260" customWidth="1"/>
    <col min="11006" max="11006" width="11.28515625" style="260" customWidth="1"/>
    <col min="11007" max="11007" width="8.28515625" style="260" customWidth="1"/>
    <col min="11008" max="11008" width="11.28515625" style="260" customWidth="1"/>
    <col min="11009" max="11009" width="8" style="260" customWidth="1"/>
    <col min="11010" max="11010" width="12" style="260" customWidth="1"/>
    <col min="11011" max="11011" width="0" style="260" hidden="1" customWidth="1"/>
    <col min="11012" max="11012" width="12.42578125" style="260" customWidth="1"/>
    <col min="11013" max="11013" width="0.140625" style="260" customWidth="1"/>
    <col min="11014" max="11014" width="6.5703125" style="260" customWidth="1"/>
    <col min="11015" max="11016" width="0" style="260" hidden="1" customWidth="1"/>
    <col min="11017" max="11244" width="9.140625" style="260"/>
    <col min="11245" max="11245" width="3.5703125" style="260" customWidth="1"/>
    <col min="11246" max="11246" width="24.5703125" style="260" customWidth="1"/>
    <col min="11247" max="11251" width="0" style="260" hidden="1" customWidth="1"/>
    <col min="11252" max="11252" width="8.85546875" style="260" customWidth="1"/>
    <col min="11253" max="11253" width="10.7109375" style="260" customWidth="1"/>
    <col min="11254" max="11254" width="8.85546875" style="260" customWidth="1"/>
    <col min="11255" max="11255" width="11.85546875" style="260" customWidth="1"/>
    <col min="11256" max="11256" width="10.28515625" style="260" customWidth="1"/>
    <col min="11257" max="11257" width="9.7109375" style="260" customWidth="1"/>
    <col min="11258" max="11259" width="9.5703125" style="260" customWidth="1"/>
    <col min="11260" max="11260" width="10.28515625" style="260" customWidth="1"/>
    <col min="11261" max="11261" width="11.140625" style="260" customWidth="1"/>
    <col min="11262" max="11262" width="11.28515625" style="260" customWidth="1"/>
    <col min="11263" max="11263" width="8.28515625" style="260" customWidth="1"/>
    <col min="11264" max="11264" width="11.28515625" style="260" customWidth="1"/>
    <col min="11265" max="11265" width="8" style="260" customWidth="1"/>
    <col min="11266" max="11266" width="12" style="260" customWidth="1"/>
    <col min="11267" max="11267" width="0" style="260" hidden="1" customWidth="1"/>
    <col min="11268" max="11268" width="12.42578125" style="260" customWidth="1"/>
    <col min="11269" max="11269" width="0.140625" style="260" customWidth="1"/>
    <col min="11270" max="11270" width="6.5703125" style="260" customWidth="1"/>
    <col min="11271" max="11272" width="0" style="260" hidden="1" customWidth="1"/>
    <col min="11273" max="11500" width="9.140625" style="260"/>
    <col min="11501" max="11501" width="3.5703125" style="260" customWidth="1"/>
    <col min="11502" max="11502" width="24.5703125" style="260" customWidth="1"/>
    <col min="11503" max="11507" width="0" style="260" hidden="1" customWidth="1"/>
    <col min="11508" max="11508" width="8.85546875" style="260" customWidth="1"/>
    <col min="11509" max="11509" width="10.7109375" style="260" customWidth="1"/>
    <col min="11510" max="11510" width="8.85546875" style="260" customWidth="1"/>
    <col min="11511" max="11511" width="11.85546875" style="260" customWidth="1"/>
    <col min="11512" max="11512" width="10.28515625" style="260" customWidth="1"/>
    <col min="11513" max="11513" width="9.7109375" style="260" customWidth="1"/>
    <col min="11514" max="11515" width="9.5703125" style="260" customWidth="1"/>
    <col min="11516" max="11516" width="10.28515625" style="260" customWidth="1"/>
    <col min="11517" max="11517" width="11.140625" style="260" customWidth="1"/>
    <col min="11518" max="11518" width="11.28515625" style="260" customWidth="1"/>
    <col min="11519" max="11519" width="8.28515625" style="260" customWidth="1"/>
    <col min="11520" max="11520" width="11.28515625" style="260" customWidth="1"/>
    <col min="11521" max="11521" width="8" style="260" customWidth="1"/>
    <col min="11522" max="11522" width="12" style="260" customWidth="1"/>
    <col min="11523" max="11523" width="0" style="260" hidden="1" customWidth="1"/>
    <col min="11524" max="11524" width="12.42578125" style="260" customWidth="1"/>
    <col min="11525" max="11525" width="0.140625" style="260" customWidth="1"/>
    <col min="11526" max="11526" width="6.5703125" style="260" customWidth="1"/>
    <col min="11527" max="11528" width="0" style="260" hidden="1" customWidth="1"/>
    <col min="11529" max="11756" width="9.140625" style="260"/>
    <col min="11757" max="11757" width="3.5703125" style="260" customWidth="1"/>
    <col min="11758" max="11758" width="24.5703125" style="260" customWidth="1"/>
    <col min="11759" max="11763" width="0" style="260" hidden="1" customWidth="1"/>
    <col min="11764" max="11764" width="8.85546875" style="260" customWidth="1"/>
    <col min="11765" max="11765" width="10.7109375" style="260" customWidth="1"/>
    <col min="11766" max="11766" width="8.85546875" style="260" customWidth="1"/>
    <col min="11767" max="11767" width="11.85546875" style="260" customWidth="1"/>
    <col min="11768" max="11768" width="10.28515625" style="260" customWidth="1"/>
    <col min="11769" max="11769" width="9.7109375" style="260" customWidth="1"/>
    <col min="11770" max="11771" width="9.5703125" style="260" customWidth="1"/>
    <col min="11772" max="11772" width="10.28515625" style="260" customWidth="1"/>
    <col min="11773" max="11773" width="11.140625" style="260" customWidth="1"/>
    <col min="11774" max="11774" width="11.28515625" style="260" customWidth="1"/>
    <col min="11775" max="11775" width="8.28515625" style="260" customWidth="1"/>
    <col min="11776" max="11776" width="11.28515625" style="260" customWidth="1"/>
    <col min="11777" max="11777" width="8" style="260" customWidth="1"/>
    <col min="11778" max="11778" width="12" style="260" customWidth="1"/>
    <col min="11779" max="11779" width="0" style="260" hidden="1" customWidth="1"/>
    <col min="11780" max="11780" width="12.42578125" style="260" customWidth="1"/>
    <col min="11781" max="11781" width="0.140625" style="260" customWidth="1"/>
    <col min="11782" max="11782" width="6.5703125" style="260" customWidth="1"/>
    <col min="11783" max="11784" width="0" style="260" hidden="1" customWidth="1"/>
    <col min="11785" max="12012" width="9.140625" style="260"/>
    <col min="12013" max="12013" width="3.5703125" style="260" customWidth="1"/>
    <col min="12014" max="12014" width="24.5703125" style="260" customWidth="1"/>
    <col min="12015" max="12019" width="0" style="260" hidden="1" customWidth="1"/>
    <col min="12020" max="12020" width="8.85546875" style="260" customWidth="1"/>
    <col min="12021" max="12021" width="10.7109375" style="260" customWidth="1"/>
    <col min="12022" max="12022" width="8.85546875" style="260" customWidth="1"/>
    <col min="12023" max="12023" width="11.85546875" style="260" customWidth="1"/>
    <col min="12024" max="12024" width="10.28515625" style="260" customWidth="1"/>
    <col min="12025" max="12025" width="9.7109375" style="260" customWidth="1"/>
    <col min="12026" max="12027" width="9.5703125" style="260" customWidth="1"/>
    <col min="12028" max="12028" width="10.28515625" style="260" customWidth="1"/>
    <col min="12029" max="12029" width="11.140625" style="260" customWidth="1"/>
    <col min="12030" max="12030" width="11.28515625" style="260" customWidth="1"/>
    <col min="12031" max="12031" width="8.28515625" style="260" customWidth="1"/>
    <col min="12032" max="12032" width="11.28515625" style="260" customWidth="1"/>
    <col min="12033" max="12033" width="8" style="260" customWidth="1"/>
    <col min="12034" max="12034" width="12" style="260" customWidth="1"/>
    <col min="12035" max="12035" width="0" style="260" hidden="1" customWidth="1"/>
    <col min="12036" max="12036" width="12.42578125" style="260" customWidth="1"/>
    <col min="12037" max="12037" width="0.140625" style="260" customWidth="1"/>
    <col min="12038" max="12038" width="6.5703125" style="260" customWidth="1"/>
    <col min="12039" max="12040" width="0" style="260" hidden="1" customWidth="1"/>
    <col min="12041" max="12268" width="9.140625" style="260"/>
    <col min="12269" max="12269" width="3.5703125" style="260" customWidth="1"/>
    <col min="12270" max="12270" width="24.5703125" style="260" customWidth="1"/>
    <col min="12271" max="12275" width="0" style="260" hidden="1" customWidth="1"/>
    <col min="12276" max="12276" width="8.85546875" style="260" customWidth="1"/>
    <col min="12277" max="12277" width="10.7109375" style="260" customWidth="1"/>
    <col min="12278" max="12278" width="8.85546875" style="260" customWidth="1"/>
    <col min="12279" max="12279" width="11.85546875" style="260" customWidth="1"/>
    <col min="12280" max="12280" width="10.28515625" style="260" customWidth="1"/>
    <col min="12281" max="12281" width="9.7109375" style="260" customWidth="1"/>
    <col min="12282" max="12283" width="9.5703125" style="260" customWidth="1"/>
    <col min="12284" max="12284" width="10.28515625" style="260" customWidth="1"/>
    <col min="12285" max="12285" width="11.140625" style="260" customWidth="1"/>
    <col min="12286" max="12286" width="11.28515625" style="260" customWidth="1"/>
    <col min="12287" max="12287" width="8.28515625" style="260" customWidth="1"/>
    <col min="12288" max="12288" width="11.28515625" style="260" customWidth="1"/>
    <col min="12289" max="12289" width="8" style="260" customWidth="1"/>
    <col min="12290" max="12290" width="12" style="260" customWidth="1"/>
    <col min="12291" max="12291" width="0" style="260" hidden="1" customWidth="1"/>
    <col min="12292" max="12292" width="12.42578125" style="260" customWidth="1"/>
    <col min="12293" max="12293" width="0.140625" style="260" customWidth="1"/>
    <col min="12294" max="12294" width="6.5703125" style="260" customWidth="1"/>
    <col min="12295" max="12296" width="0" style="260" hidden="1" customWidth="1"/>
    <col min="12297" max="12524" width="9.140625" style="260"/>
    <col min="12525" max="12525" width="3.5703125" style="260" customWidth="1"/>
    <col min="12526" max="12526" width="24.5703125" style="260" customWidth="1"/>
    <col min="12527" max="12531" width="0" style="260" hidden="1" customWidth="1"/>
    <col min="12532" max="12532" width="8.85546875" style="260" customWidth="1"/>
    <col min="12533" max="12533" width="10.7109375" style="260" customWidth="1"/>
    <col min="12534" max="12534" width="8.85546875" style="260" customWidth="1"/>
    <col min="12535" max="12535" width="11.85546875" style="260" customWidth="1"/>
    <col min="12536" max="12536" width="10.28515625" style="260" customWidth="1"/>
    <col min="12537" max="12537" width="9.7109375" style="260" customWidth="1"/>
    <col min="12538" max="12539" width="9.5703125" style="260" customWidth="1"/>
    <col min="12540" max="12540" width="10.28515625" style="260" customWidth="1"/>
    <col min="12541" max="12541" width="11.140625" style="260" customWidth="1"/>
    <col min="12542" max="12542" width="11.28515625" style="260" customWidth="1"/>
    <col min="12543" max="12543" width="8.28515625" style="260" customWidth="1"/>
    <col min="12544" max="12544" width="11.28515625" style="260" customWidth="1"/>
    <col min="12545" max="12545" width="8" style="260" customWidth="1"/>
    <col min="12546" max="12546" width="12" style="260" customWidth="1"/>
    <col min="12547" max="12547" width="0" style="260" hidden="1" customWidth="1"/>
    <col min="12548" max="12548" width="12.42578125" style="260" customWidth="1"/>
    <col min="12549" max="12549" width="0.140625" style="260" customWidth="1"/>
    <col min="12550" max="12550" width="6.5703125" style="260" customWidth="1"/>
    <col min="12551" max="12552" width="0" style="260" hidden="1" customWidth="1"/>
    <col min="12553" max="12780" width="9.140625" style="260"/>
    <col min="12781" max="12781" width="3.5703125" style="260" customWidth="1"/>
    <col min="12782" max="12782" width="24.5703125" style="260" customWidth="1"/>
    <col min="12783" max="12787" width="0" style="260" hidden="1" customWidth="1"/>
    <col min="12788" max="12788" width="8.85546875" style="260" customWidth="1"/>
    <col min="12789" max="12789" width="10.7109375" style="260" customWidth="1"/>
    <col min="12790" max="12790" width="8.85546875" style="260" customWidth="1"/>
    <col min="12791" max="12791" width="11.85546875" style="260" customWidth="1"/>
    <col min="12792" max="12792" width="10.28515625" style="260" customWidth="1"/>
    <col min="12793" max="12793" width="9.7109375" style="260" customWidth="1"/>
    <col min="12794" max="12795" width="9.5703125" style="260" customWidth="1"/>
    <col min="12796" max="12796" width="10.28515625" style="260" customWidth="1"/>
    <col min="12797" max="12797" width="11.140625" style="260" customWidth="1"/>
    <col min="12798" max="12798" width="11.28515625" style="260" customWidth="1"/>
    <col min="12799" max="12799" width="8.28515625" style="260" customWidth="1"/>
    <col min="12800" max="12800" width="11.28515625" style="260" customWidth="1"/>
    <col min="12801" max="12801" width="8" style="260" customWidth="1"/>
    <col min="12802" max="12802" width="12" style="260" customWidth="1"/>
    <col min="12803" max="12803" width="0" style="260" hidden="1" customWidth="1"/>
    <col min="12804" max="12804" width="12.42578125" style="260" customWidth="1"/>
    <col min="12805" max="12805" width="0.140625" style="260" customWidth="1"/>
    <col min="12806" max="12806" width="6.5703125" style="260" customWidth="1"/>
    <col min="12807" max="12808" width="0" style="260" hidden="1" customWidth="1"/>
    <col min="12809" max="13036" width="9.140625" style="260"/>
    <col min="13037" max="13037" width="3.5703125" style="260" customWidth="1"/>
    <col min="13038" max="13038" width="24.5703125" style="260" customWidth="1"/>
    <col min="13039" max="13043" width="0" style="260" hidden="1" customWidth="1"/>
    <col min="13044" max="13044" width="8.85546875" style="260" customWidth="1"/>
    <col min="13045" max="13045" width="10.7109375" style="260" customWidth="1"/>
    <col min="13046" max="13046" width="8.85546875" style="260" customWidth="1"/>
    <col min="13047" max="13047" width="11.85546875" style="260" customWidth="1"/>
    <col min="13048" max="13048" width="10.28515625" style="260" customWidth="1"/>
    <col min="13049" max="13049" width="9.7109375" style="260" customWidth="1"/>
    <col min="13050" max="13051" width="9.5703125" style="260" customWidth="1"/>
    <col min="13052" max="13052" width="10.28515625" style="260" customWidth="1"/>
    <col min="13053" max="13053" width="11.140625" style="260" customWidth="1"/>
    <col min="13054" max="13054" width="11.28515625" style="260" customWidth="1"/>
    <col min="13055" max="13055" width="8.28515625" style="260" customWidth="1"/>
    <col min="13056" max="13056" width="11.28515625" style="260" customWidth="1"/>
    <col min="13057" max="13057" width="8" style="260" customWidth="1"/>
    <col min="13058" max="13058" width="12" style="260" customWidth="1"/>
    <col min="13059" max="13059" width="0" style="260" hidden="1" customWidth="1"/>
    <col min="13060" max="13060" width="12.42578125" style="260" customWidth="1"/>
    <col min="13061" max="13061" width="0.140625" style="260" customWidth="1"/>
    <col min="13062" max="13062" width="6.5703125" style="260" customWidth="1"/>
    <col min="13063" max="13064" width="0" style="260" hidden="1" customWidth="1"/>
    <col min="13065" max="13292" width="9.140625" style="260"/>
    <col min="13293" max="13293" width="3.5703125" style="260" customWidth="1"/>
    <col min="13294" max="13294" width="24.5703125" style="260" customWidth="1"/>
    <col min="13295" max="13299" width="0" style="260" hidden="1" customWidth="1"/>
    <col min="13300" max="13300" width="8.85546875" style="260" customWidth="1"/>
    <col min="13301" max="13301" width="10.7109375" style="260" customWidth="1"/>
    <col min="13302" max="13302" width="8.85546875" style="260" customWidth="1"/>
    <col min="13303" max="13303" width="11.85546875" style="260" customWidth="1"/>
    <col min="13304" max="13304" width="10.28515625" style="260" customWidth="1"/>
    <col min="13305" max="13305" width="9.7109375" style="260" customWidth="1"/>
    <col min="13306" max="13307" width="9.5703125" style="260" customWidth="1"/>
    <col min="13308" max="13308" width="10.28515625" style="260" customWidth="1"/>
    <col min="13309" max="13309" width="11.140625" style="260" customWidth="1"/>
    <col min="13310" max="13310" width="11.28515625" style="260" customWidth="1"/>
    <col min="13311" max="13311" width="8.28515625" style="260" customWidth="1"/>
    <col min="13312" max="13312" width="11.28515625" style="260" customWidth="1"/>
    <col min="13313" max="13313" width="8" style="260" customWidth="1"/>
    <col min="13314" max="13314" width="12" style="260" customWidth="1"/>
    <col min="13315" max="13315" width="0" style="260" hidden="1" customWidth="1"/>
    <col min="13316" max="13316" width="12.42578125" style="260" customWidth="1"/>
    <col min="13317" max="13317" width="0.140625" style="260" customWidth="1"/>
    <col min="13318" max="13318" width="6.5703125" style="260" customWidth="1"/>
    <col min="13319" max="13320" width="0" style="260" hidden="1" customWidth="1"/>
    <col min="13321" max="13548" width="9.140625" style="260"/>
    <col min="13549" max="13549" width="3.5703125" style="260" customWidth="1"/>
    <col min="13550" max="13550" width="24.5703125" style="260" customWidth="1"/>
    <col min="13551" max="13555" width="0" style="260" hidden="1" customWidth="1"/>
    <col min="13556" max="13556" width="8.85546875" style="260" customWidth="1"/>
    <col min="13557" max="13557" width="10.7109375" style="260" customWidth="1"/>
    <col min="13558" max="13558" width="8.85546875" style="260" customWidth="1"/>
    <col min="13559" max="13559" width="11.85546875" style="260" customWidth="1"/>
    <col min="13560" max="13560" width="10.28515625" style="260" customWidth="1"/>
    <col min="13561" max="13561" width="9.7109375" style="260" customWidth="1"/>
    <col min="13562" max="13563" width="9.5703125" style="260" customWidth="1"/>
    <col min="13564" max="13564" width="10.28515625" style="260" customWidth="1"/>
    <col min="13565" max="13565" width="11.140625" style="260" customWidth="1"/>
    <col min="13566" max="13566" width="11.28515625" style="260" customWidth="1"/>
    <col min="13567" max="13567" width="8.28515625" style="260" customWidth="1"/>
    <col min="13568" max="13568" width="11.28515625" style="260" customWidth="1"/>
    <col min="13569" max="13569" width="8" style="260" customWidth="1"/>
    <col min="13570" max="13570" width="12" style="260" customWidth="1"/>
    <col min="13571" max="13571" width="0" style="260" hidden="1" customWidth="1"/>
    <col min="13572" max="13572" width="12.42578125" style="260" customWidth="1"/>
    <col min="13573" max="13573" width="0.140625" style="260" customWidth="1"/>
    <col min="13574" max="13574" width="6.5703125" style="260" customWidth="1"/>
    <col min="13575" max="13576" width="0" style="260" hidden="1" customWidth="1"/>
    <col min="13577" max="13804" width="9.140625" style="260"/>
    <col min="13805" max="13805" width="3.5703125" style="260" customWidth="1"/>
    <col min="13806" max="13806" width="24.5703125" style="260" customWidth="1"/>
    <col min="13807" max="13811" width="0" style="260" hidden="1" customWidth="1"/>
    <col min="13812" max="13812" width="8.85546875" style="260" customWidth="1"/>
    <col min="13813" max="13813" width="10.7109375" style="260" customWidth="1"/>
    <col min="13814" max="13814" width="8.85546875" style="260" customWidth="1"/>
    <col min="13815" max="13815" width="11.85546875" style="260" customWidth="1"/>
    <col min="13816" max="13816" width="10.28515625" style="260" customWidth="1"/>
    <col min="13817" max="13817" width="9.7109375" style="260" customWidth="1"/>
    <col min="13818" max="13819" width="9.5703125" style="260" customWidth="1"/>
    <col min="13820" max="13820" width="10.28515625" style="260" customWidth="1"/>
    <col min="13821" max="13821" width="11.140625" style="260" customWidth="1"/>
    <col min="13822" max="13822" width="11.28515625" style="260" customWidth="1"/>
    <col min="13823" max="13823" width="8.28515625" style="260" customWidth="1"/>
    <col min="13824" max="13824" width="11.28515625" style="260" customWidth="1"/>
    <col min="13825" max="13825" width="8" style="260" customWidth="1"/>
    <col min="13826" max="13826" width="12" style="260" customWidth="1"/>
    <col min="13827" max="13827" width="0" style="260" hidden="1" customWidth="1"/>
    <col min="13828" max="13828" width="12.42578125" style="260" customWidth="1"/>
    <col min="13829" max="13829" width="0.140625" style="260" customWidth="1"/>
    <col min="13830" max="13830" width="6.5703125" style="260" customWidth="1"/>
    <col min="13831" max="13832" width="0" style="260" hidden="1" customWidth="1"/>
    <col min="13833" max="14060" width="9.140625" style="260"/>
    <col min="14061" max="14061" width="3.5703125" style="260" customWidth="1"/>
    <col min="14062" max="14062" width="24.5703125" style="260" customWidth="1"/>
    <col min="14063" max="14067" width="0" style="260" hidden="1" customWidth="1"/>
    <col min="14068" max="14068" width="8.85546875" style="260" customWidth="1"/>
    <col min="14069" max="14069" width="10.7109375" style="260" customWidth="1"/>
    <col min="14070" max="14070" width="8.85546875" style="260" customWidth="1"/>
    <col min="14071" max="14071" width="11.85546875" style="260" customWidth="1"/>
    <col min="14072" max="14072" width="10.28515625" style="260" customWidth="1"/>
    <col min="14073" max="14073" width="9.7109375" style="260" customWidth="1"/>
    <col min="14074" max="14075" width="9.5703125" style="260" customWidth="1"/>
    <col min="14076" max="14076" width="10.28515625" style="260" customWidth="1"/>
    <col min="14077" max="14077" width="11.140625" style="260" customWidth="1"/>
    <col min="14078" max="14078" width="11.28515625" style="260" customWidth="1"/>
    <col min="14079" max="14079" width="8.28515625" style="260" customWidth="1"/>
    <col min="14080" max="14080" width="11.28515625" style="260" customWidth="1"/>
    <col min="14081" max="14081" width="8" style="260" customWidth="1"/>
    <col min="14082" max="14082" width="12" style="260" customWidth="1"/>
    <col min="14083" max="14083" width="0" style="260" hidden="1" customWidth="1"/>
    <col min="14084" max="14084" width="12.42578125" style="260" customWidth="1"/>
    <col min="14085" max="14085" width="0.140625" style="260" customWidth="1"/>
    <col min="14086" max="14086" width="6.5703125" style="260" customWidth="1"/>
    <col min="14087" max="14088" width="0" style="260" hidden="1" customWidth="1"/>
    <col min="14089" max="14316" width="9.140625" style="260"/>
    <col min="14317" max="14317" width="3.5703125" style="260" customWidth="1"/>
    <col min="14318" max="14318" width="24.5703125" style="260" customWidth="1"/>
    <col min="14319" max="14323" width="0" style="260" hidden="1" customWidth="1"/>
    <col min="14324" max="14324" width="8.85546875" style="260" customWidth="1"/>
    <col min="14325" max="14325" width="10.7109375" style="260" customWidth="1"/>
    <col min="14326" max="14326" width="8.85546875" style="260" customWidth="1"/>
    <col min="14327" max="14327" width="11.85546875" style="260" customWidth="1"/>
    <col min="14328" max="14328" width="10.28515625" style="260" customWidth="1"/>
    <col min="14329" max="14329" width="9.7109375" style="260" customWidth="1"/>
    <col min="14330" max="14331" width="9.5703125" style="260" customWidth="1"/>
    <col min="14332" max="14332" width="10.28515625" style="260" customWidth="1"/>
    <col min="14333" max="14333" width="11.140625" style="260" customWidth="1"/>
    <col min="14334" max="14334" width="11.28515625" style="260" customWidth="1"/>
    <col min="14335" max="14335" width="8.28515625" style="260" customWidth="1"/>
    <col min="14336" max="14336" width="11.28515625" style="260" customWidth="1"/>
    <col min="14337" max="14337" width="8" style="260" customWidth="1"/>
    <col min="14338" max="14338" width="12" style="260" customWidth="1"/>
    <col min="14339" max="14339" width="0" style="260" hidden="1" customWidth="1"/>
    <col min="14340" max="14340" width="12.42578125" style="260" customWidth="1"/>
    <col min="14341" max="14341" width="0.140625" style="260" customWidth="1"/>
    <col min="14342" max="14342" width="6.5703125" style="260" customWidth="1"/>
    <col min="14343" max="14344" width="0" style="260" hidden="1" customWidth="1"/>
    <col min="14345" max="14572" width="9.140625" style="260"/>
    <col min="14573" max="14573" width="3.5703125" style="260" customWidth="1"/>
    <col min="14574" max="14574" width="24.5703125" style="260" customWidth="1"/>
    <col min="14575" max="14579" width="0" style="260" hidden="1" customWidth="1"/>
    <col min="14580" max="14580" width="8.85546875" style="260" customWidth="1"/>
    <col min="14581" max="14581" width="10.7109375" style="260" customWidth="1"/>
    <col min="14582" max="14582" width="8.85546875" style="260" customWidth="1"/>
    <col min="14583" max="14583" width="11.85546875" style="260" customWidth="1"/>
    <col min="14584" max="14584" width="10.28515625" style="260" customWidth="1"/>
    <col min="14585" max="14585" width="9.7109375" style="260" customWidth="1"/>
    <col min="14586" max="14587" width="9.5703125" style="260" customWidth="1"/>
    <col min="14588" max="14588" width="10.28515625" style="260" customWidth="1"/>
    <col min="14589" max="14589" width="11.140625" style="260" customWidth="1"/>
    <col min="14590" max="14590" width="11.28515625" style="260" customWidth="1"/>
    <col min="14591" max="14591" width="8.28515625" style="260" customWidth="1"/>
    <col min="14592" max="14592" width="11.28515625" style="260" customWidth="1"/>
    <col min="14593" max="14593" width="8" style="260" customWidth="1"/>
    <col min="14594" max="14594" width="12" style="260" customWidth="1"/>
    <col min="14595" max="14595" width="0" style="260" hidden="1" customWidth="1"/>
    <col min="14596" max="14596" width="12.42578125" style="260" customWidth="1"/>
    <col min="14597" max="14597" width="0.140625" style="260" customWidth="1"/>
    <col min="14598" max="14598" width="6.5703125" style="260" customWidth="1"/>
    <col min="14599" max="14600" width="0" style="260" hidden="1" customWidth="1"/>
    <col min="14601" max="14828" width="9.140625" style="260"/>
    <col min="14829" max="14829" width="3.5703125" style="260" customWidth="1"/>
    <col min="14830" max="14830" width="24.5703125" style="260" customWidth="1"/>
    <col min="14831" max="14835" width="0" style="260" hidden="1" customWidth="1"/>
    <col min="14836" max="14836" width="8.85546875" style="260" customWidth="1"/>
    <col min="14837" max="14837" width="10.7109375" style="260" customWidth="1"/>
    <col min="14838" max="14838" width="8.85546875" style="260" customWidth="1"/>
    <col min="14839" max="14839" width="11.85546875" style="260" customWidth="1"/>
    <col min="14840" max="14840" width="10.28515625" style="260" customWidth="1"/>
    <col min="14841" max="14841" width="9.7109375" style="260" customWidth="1"/>
    <col min="14842" max="14843" width="9.5703125" style="260" customWidth="1"/>
    <col min="14844" max="14844" width="10.28515625" style="260" customWidth="1"/>
    <col min="14845" max="14845" width="11.140625" style="260" customWidth="1"/>
    <col min="14846" max="14846" width="11.28515625" style="260" customWidth="1"/>
    <col min="14847" max="14847" width="8.28515625" style="260" customWidth="1"/>
    <col min="14848" max="14848" width="11.28515625" style="260" customWidth="1"/>
    <col min="14849" max="14849" width="8" style="260" customWidth="1"/>
    <col min="14850" max="14850" width="12" style="260" customWidth="1"/>
    <col min="14851" max="14851" width="0" style="260" hidden="1" customWidth="1"/>
    <col min="14852" max="14852" width="12.42578125" style="260" customWidth="1"/>
    <col min="14853" max="14853" width="0.140625" style="260" customWidth="1"/>
    <col min="14854" max="14854" width="6.5703125" style="260" customWidth="1"/>
    <col min="14855" max="14856" width="0" style="260" hidden="1" customWidth="1"/>
    <col min="14857" max="15084" width="9.140625" style="260"/>
    <col min="15085" max="15085" width="3.5703125" style="260" customWidth="1"/>
    <col min="15086" max="15086" width="24.5703125" style="260" customWidth="1"/>
    <col min="15087" max="15091" width="0" style="260" hidden="1" customWidth="1"/>
    <col min="15092" max="15092" width="8.85546875" style="260" customWidth="1"/>
    <col min="15093" max="15093" width="10.7109375" style="260" customWidth="1"/>
    <col min="15094" max="15094" width="8.85546875" style="260" customWidth="1"/>
    <col min="15095" max="15095" width="11.85546875" style="260" customWidth="1"/>
    <col min="15096" max="15096" width="10.28515625" style="260" customWidth="1"/>
    <col min="15097" max="15097" width="9.7109375" style="260" customWidth="1"/>
    <col min="15098" max="15099" width="9.5703125" style="260" customWidth="1"/>
    <col min="15100" max="15100" width="10.28515625" style="260" customWidth="1"/>
    <col min="15101" max="15101" width="11.140625" style="260" customWidth="1"/>
    <col min="15102" max="15102" width="11.28515625" style="260" customWidth="1"/>
    <col min="15103" max="15103" width="8.28515625" style="260" customWidth="1"/>
    <col min="15104" max="15104" width="11.28515625" style="260" customWidth="1"/>
    <col min="15105" max="15105" width="8" style="260" customWidth="1"/>
    <col min="15106" max="15106" width="12" style="260" customWidth="1"/>
    <col min="15107" max="15107" width="0" style="260" hidden="1" customWidth="1"/>
    <col min="15108" max="15108" width="12.42578125" style="260" customWidth="1"/>
    <col min="15109" max="15109" width="0.140625" style="260" customWidth="1"/>
    <col min="15110" max="15110" width="6.5703125" style="260" customWidth="1"/>
    <col min="15111" max="15112" width="0" style="260" hidden="1" customWidth="1"/>
    <col min="15113" max="15340" width="9.140625" style="260"/>
    <col min="15341" max="15341" width="3.5703125" style="260" customWidth="1"/>
    <col min="15342" max="15342" width="24.5703125" style="260" customWidth="1"/>
    <col min="15343" max="15347" width="0" style="260" hidden="1" customWidth="1"/>
    <col min="15348" max="15348" width="8.85546875" style="260" customWidth="1"/>
    <col min="15349" max="15349" width="10.7109375" style="260" customWidth="1"/>
    <col min="15350" max="15350" width="8.85546875" style="260" customWidth="1"/>
    <col min="15351" max="15351" width="11.85546875" style="260" customWidth="1"/>
    <col min="15352" max="15352" width="10.28515625" style="260" customWidth="1"/>
    <col min="15353" max="15353" width="9.7109375" style="260" customWidth="1"/>
    <col min="15354" max="15355" width="9.5703125" style="260" customWidth="1"/>
    <col min="15356" max="15356" width="10.28515625" style="260" customWidth="1"/>
    <col min="15357" max="15357" width="11.140625" style="260" customWidth="1"/>
    <col min="15358" max="15358" width="11.28515625" style="260" customWidth="1"/>
    <col min="15359" max="15359" width="8.28515625" style="260" customWidth="1"/>
    <col min="15360" max="15360" width="11.28515625" style="260" customWidth="1"/>
    <col min="15361" max="15361" width="8" style="260" customWidth="1"/>
    <col min="15362" max="15362" width="12" style="260" customWidth="1"/>
    <col min="15363" max="15363" width="0" style="260" hidden="1" customWidth="1"/>
    <col min="15364" max="15364" width="12.42578125" style="260" customWidth="1"/>
    <col min="15365" max="15365" width="0.140625" style="260" customWidth="1"/>
    <col min="15366" max="15366" width="6.5703125" style="260" customWidth="1"/>
    <col min="15367" max="15368" width="0" style="260" hidden="1" customWidth="1"/>
    <col min="15369" max="15596" width="9.140625" style="260"/>
    <col min="15597" max="15597" width="3.5703125" style="260" customWidth="1"/>
    <col min="15598" max="15598" width="24.5703125" style="260" customWidth="1"/>
    <col min="15599" max="15603" width="0" style="260" hidden="1" customWidth="1"/>
    <col min="15604" max="15604" width="8.85546875" style="260" customWidth="1"/>
    <col min="15605" max="15605" width="10.7109375" style="260" customWidth="1"/>
    <col min="15606" max="15606" width="8.85546875" style="260" customWidth="1"/>
    <col min="15607" max="15607" width="11.85546875" style="260" customWidth="1"/>
    <col min="15608" max="15608" width="10.28515625" style="260" customWidth="1"/>
    <col min="15609" max="15609" width="9.7109375" style="260" customWidth="1"/>
    <col min="15610" max="15611" width="9.5703125" style="260" customWidth="1"/>
    <col min="15612" max="15612" width="10.28515625" style="260" customWidth="1"/>
    <col min="15613" max="15613" width="11.140625" style="260" customWidth="1"/>
    <col min="15614" max="15614" width="11.28515625" style="260" customWidth="1"/>
    <col min="15615" max="15615" width="8.28515625" style="260" customWidth="1"/>
    <col min="15616" max="15616" width="11.28515625" style="260" customWidth="1"/>
    <col min="15617" max="15617" width="8" style="260" customWidth="1"/>
    <col min="15618" max="15618" width="12" style="260" customWidth="1"/>
    <col min="15619" max="15619" width="0" style="260" hidden="1" customWidth="1"/>
    <col min="15620" max="15620" width="12.42578125" style="260" customWidth="1"/>
    <col min="15621" max="15621" width="0.140625" style="260" customWidth="1"/>
    <col min="15622" max="15622" width="6.5703125" style="260" customWidth="1"/>
    <col min="15623" max="15624" width="0" style="260" hidden="1" customWidth="1"/>
    <col min="15625" max="15852" width="9.140625" style="260"/>
    <col min="15853" max="15853" width="3.5703125" style="260" customWidth="1"/>
    <col min="15854" max="15854" width="24.5703125" style="260" customWidth="1"/>
    <col min="15855" max="15859" width="0" style="260" hidden="1" customWidth="1"/>
    <col min="15860" max="15860" width="8.85546875" style="260" customWidth="1"/>
    <col min="15861" max="15861" width="10.7109375" style="260" customWidth="1"/>
    <col min="15862" max="15862" width="8.85546875" style="260" customWidth="1"/>
    <col min="15863" max="15863" width="11.85546875" style="260" customWidth="1"/>
    <col min="15864" max="15864" width="10.28515625" style="260" customWidth="1"/>
    <col min="15865" max="15865" width="9.7109375" style="260" customWidth="1"/>
    <col min="15866" max="15867" width="9.5703125" style="260" customWidth="1"/>
    <col min="15868" max="15868" width="10.28515625" style="260" customWidth="1"/>
    <col min="15869" max="15869" width="11.140625" style="260" customWidth="1"/>
    <col min="15870" max="15870" width="11.28515625" style="260" customWidth="1"/>
    <col min="15871" max="15871" width="8.28515625" style="260" customWidth="1"/>
    <col min="15872" max="15872" width="11.28515625" style="260" customWidth="1"/>
    <col min="15873" max="15873" width="8" style="260" customWidth="1"/>
    <col min="15874" max="15874" width="12" style="260" customWidth="1"/>
    <col min="15875" max="15875" width="0" style="260" hidden="1" customWidth="1"/>
    <col min="15876" max="15876" width="12.42578125" style="260" customWidth="1"/>
    <col min="15877" max="15877" width="0.140625" style="260" customWidth="1"/>
    <col min="15878" max="15878" width="6.5703125" style="260" customWidth="1"/>
    <col min="15879" max="15880" width="0" style="260" hidden="1" customWidth="1"/>
    <col min="15881" max="16108" width="9.140625" style="260"/>
    <col min="16109" max="16109" width="3.5703125" style="260" customWidth="1"/>
    <col min="16110" max="16110" width="24.5703125" style="260" customWidth="1"/>
    <col min="16111" max="16115" width="0" style="260" hidden="1" customWidth="1"/>
    <col min="16116" max="16116" width="8.85546875" style="260" customWidth="1"/>
    <col min="16117" max="16117" width="10.7109375" style="260" customWidth="1"/>
    <col min="16118" max="16118" width="8.85546875" style="260" customWidth="1"/>
    <col min="16119" max="16119" width="11.85546875" style="260" customWidth="1"/>
    <col min="16120" max="16120" width="10.28515625" style="260" customWidth="1"/>
    <col min="16121" max="16121" width="9.7109375" style="260" customWidth="1"/>
    <col min="16122" max="16123" width="9.5703125" style="260" customWidth="1"/>
    <col min="16124" max="16124" width="10.28515625" style="260" customWidth="1"/>
    <col min="16125" max="16125" width="11.140625" style="260" customWidth="1"/>
    <col min="16126" max="16126" width="11.28515625" style="260" customWidth="1"/>
    <col min="16127" max="16127" width="8.28515625" style="260" customWidth="1"/>
    <col min="16128" max="16128" width="11.28515625" style="260" customWidth="1"/>
    <col min="16129" max="16129" width="8" style="260" customWidth="1"/>
    <col min="16130" max="16130" width="12" style="260" customWidth="1"/>
    <col min="16131" max="16131" width="0" style="260" hidden="1" customWidth="1"/>
    <col min="16132" max="16132" width="12.42578125" style="260" customWidth="1"/>
    <col min="16133" max="16133" width="0.140625" style="260" customWidth="1"/>
    <col min="16134" max="16134" width="6.5703125" style="260" customWidth="1"/>
    <col min="16135" max="16136" width="0" style="260" hidden="1" customWidth="1"/>
    <col min="16137" max="16384" width="9.140625" style="260"/>
  </cols>
  <sheetData>
    <row r="1" spans="1:10" x14ac:dyDescent="0.25">
      <c r="E1" s="261"/>
      <c r="F1" s="262" t="s">
        <v>318</v>
      </c>
      <c r="H1" s="263"/>
    </row>
    <row r="2" spans="1:10" ht="12.75" customHeight="1" x14ac:dyDescent="0.25">
      <c r="A2" s="331" t="s">
        <v>439</v>
      </c>
      <c r="B2" s="331"/>
      <c r="C2" s="331"/>
      <c r="D2" s="331"/>
      <c r="E2" s="331"/>
      <c r="F2" s="331"/>
      <c r="G2" s="240"/>
      <c r="H2" s="240"/>
      <c r="I2" s="240"/>
      <c r="J2" s="240"/>
    </row>
    <row r="3" spans="1:10" ht="12.75" customHeight="1" x14ac:dyDescent="0.25">
      <c r="A3" s="344" t="s">
        <v>440</v>
      </c>
      <c r="B3" s="344"/>
      <c r="C3" s="344"/>
      <c r="D3" s="344"/>
      <c r="E3" s="344"/>
      <c r="F3" s="344"/>
    </row>
    <row r="4" spans="1:10" x14ac:dyDescent="0.25">
      <c r="B4" s="264"/>
      <c r="C4" s="264"/>
      <c r="D4" s="264"/>
      <c r="E4" s="264"/>
      <c r="F4" s="265" t="s">
        <v>359</v>
      </c>
    </row>
    <row r="5" spans="1:10" ht="12.75" customHeight="1" x14ac:dyDescent="0.25">
      <c r="A5" s="266" t="s">
        <v>2</v>
      </c>
      <c r="B5" s="267" t="s">
        <v>396</v>
      </c>
      <c r="C5" s="267" t="s">
        <v>441</v>
      </c>
      <c r="D5" s="267" t="s">
        <v>442</v>
      </c>
      <c r="E5" s="267" t="s">
        <v>443</v>
      </c>
      <c r="F5" s="267" t="s">
        <v>436</v>
      </c>
    </row>
    <row r="6" spans="1:10" s="259" customFormat="1" x14ac:dyDescent="0.25">
      <c r="A6" s="266">
        <v>1</v>
      </c>
      <c r="B6" s="266">
        <v>2</v>
      </c>
      <c r="C6" s="266">
        <v>3</v>
      </c>
      <c r="D6" s="266" t="s">
        <v>444</v>
      </c>
      <c r="E6" s="266">
        <v>5</v>
      </c>
      <c r="F6" s="266" t="s">
        <v>414</v>
      </c>
    </row>
    <row r="7" spans="1:10" ht="25.5" x14ac:dyDescent="0.25">
      <c r="A7" s="268" t="s">
        <v>3</v>
      </c>
      <c r="B7" s="269" t="s">
        <v>445</v>
      </c>
      <c r="C7" s="270"/>
      <c r="D7" s="270"/>
      <c r="E7" s="271"/>
      <c r="F7" s="270"/>
    </row>
    <row r="8" spans="1:10" x14ac:dyDescent="0.25">
      <c r="A8" s="268" t="s">
        <v>30</v>
      </c>
      <c r="B8" s="271"/>
      <c r="C8" s="270"/>
      <c r="D8" s="270"/>
      <c r="E8" s="271"/>
      <c r="F8" s="270"/>
    </row>
    <row r="9" spans="1:10" x14ac:dyDescent="0.25">
      <c r="A9" s="268" t="s">
        <v>40</v>
      </c>
      <c r="B9" s="271"/>
      <c r="C9" s="270"/>
      <c r="D9" s="270"/>
      <c r="E9" s="267"/>
      <c r="F9" s="270"/>
    </row>
    <row r="10" spans="1:10" x14ac:dyDescent="0.25">
      <c r="A10" s="268" t="s">
        <v>41</v>
      </c>
      <c r="B10" s="272"/>
      <c r="C10" s="270"/>
      <c r="D10" s="270"/>
      <c r="E10" s="267"/>
      <c r="F10" s="270"/>
    </row>
    <row r="11" spans="1:10" x14ac:dyDescent="0.25">
      <c r="A11" s="268" t="s">
        <v>42</v>
      </c>
      <c r="B11" s="272"/>
      <c r="C11" s="270"/>
      <c r="D11" s="270"/>
      <c r="E11" s="273"/>
      <c r="F11" s="270"/>
    </row>
    <row r="12" spans="1:10" x14ac:dyDescent="0.25">
      <c r="A12" s="268" t="s">
        <v>393</v>
      </c>
      <c r="B12" s="272"/>
      <c r="C12" s="270"/>
      <c r="D12" s="270"/>
      <c r="E12" s="272"/>
      <c r="F12" s="270"/>
    </row>
    <row r="13" spans="1:10" x14ac:dyDescent="0.25">
      <c r="A13" s="274" t="s">
        <v>72</v>
      </c>
      <c r="B13" s="271" t="s">
        <v>344</v>
      </c>
      <c r="C13" s="272" t="s">
        <v>72</v>
      </c>
      <c r="D13" s="272" t="s">
        <v>72</v>
      </c>
      <c r="E13" s="272" t="s">
        <v>72</v>
      </c>
      <c r="F13" s="272">
        <f>SUM(F7:F12)</f>
        <v>0</v>
      </c>
    </row>
    <row r="15" spans="1:10" s="253" customFormat="1" ht="25.5" customHeight="1" x14ac:dyDescent="0.2">
      <c r="A15" s="252"/>
      <c r="B15" s="36" t="s">
        <v>351</v>
      </c>
      <c r="C15" s="345"/>
      <c r="D15" s="345"/>
      <c r="E15" s="166" t="s">
        <v>352</v>
      </c>
      <c r="G15" s="254"/>
      <c r="H15" s="254"/>
      <c r="I15" s="254"/>
    </row>
    <row r="16" spans="1:10" s="253" customFormat="1" x14ac:dyDescent="0.2">
      <c r="A16" s="252"/>
      <c r="B16" s="28"/>
      <c r="C16" s="346" t="s">
        <v>353</v>
      </c>
      <c r="D16" s="346"/>
      <c r="E16" s="170"/>
      <c r="F16" s="254"/>
      <c r="G16" s="254"/>
      <c r="H16" s="254"/>
      <c r="I16" s="254"/>
    </row>
    <row r="17" spans="1:3" x14ac:dyDescent="0.25">
      <c r="A17" s="275"/>
      <c r="B17" s="263"/>
      <c r="C17" s="263"/>
    </row>
    <row r="18" spans="1:3" x14ac:dyDescent="0.25">
      <c r="A18" s="275"/>
      <c r="B18" s="263"/>
      <c r="C18" s="263"/>
    </row>
    <row r="19" spans="1:3" s="278" customFormat="1" x14ac:dyDescent="0.25">
      <c r="A19" s="276"/>
      <c r="B19" s="277"/>
    </row>
    <row r="20" spans="1:3" s="278" customFormat="1" x14ac:dyDescent="0.25">
      <c r="A20" s="276"/>
      <c r="B20" s="277"/>
    </row>
    <row r="21" spans="1:3" x14ac:dyDescent="0.25">
      <c r="A21" s="275"/>
      <c r="B21" s="263"/>
      <c r="C21" s="263"/>
    </row>
    <row r="22" spans="1:3" x14ac:dyDescent="0.25">
      <c r="A22" s="275"/>
      <c r="B22" s="263"/>
      <c r="C22" s="263"/>
    </row>
    <row r="23" spans="1:3" x14ac:dyDescent="0.25">
      <c r="A23" s="275"/>
      <c r="B23" s="347"/>
      <c r="C23" s="347"/>
    </row>
    <row r="25" spans="1:3" x14ac:dyDescent="0.25">
      <c r="A25" s="275"/>
      <c r="B25" s="263"/>
      <c r="C25" s="263"/>
    </row>
    <row r="26" spans="1:3" x14ac:dyDescent="0.25">
      <c r="A26" s="275"/>
      <c r="B26" s="263"/>
      <c r="C26" s="263"/>
    </row>
    <row r="27" spans="1:3" x14ac:dyDescent="0.25">
      <c r="A27" s="275"/>
      <c r="B27" s="263"/>
      <c r="C27" s="263"/>
    </row>
    <row r="28" spans="1:3" x14ac:dyDescent="0.25">
      <c r="A28" s="275"/>
      <c r="B28" s="263"/>
      <c r="C28" s="263"/>
    </row>
    <row r="29" spans="1:3" x14ac:dyDescent="0.25">
      <c r="A29" s="275"/>
      <c r="B29" s="263"/>
      <c r="C29" s="263"/>
    </row>
  </sheetData>
  <mergeCells count="5">
    <mergeCell ref="A2:F2"/>
    <mergeCell ref="A3:F3"/>
    <mergeCell ref="C15:D15"/>
    <mergeCell ref="C16:D16"/>
    <mergeCell ref="B23:C2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6"/>
  <sheetViews>
    <sheetView zoomScaleNormal="100" workbookViewId="0">
      <pane xSplit="2" ySplit="6" topLeftCell="C7" activePane="bottomRight" state="frozen"/>
      <selection activeCell="E58" activeCellId="3" sqref="E51:AD52 E54:AD54 E56:AD56 E58:AD59"/>
      <selection pane="topRight" activeCell="E58" activeCellId="3" sqref="E51:AD52 E54:AD54 E56:AD56 E58:AD59"/>
      <selection pane="bottomLeft" activeCell="E58" activeCellId="3" sqref="E51:AD52 E54:AD54 E56:AD56 E58:AD59"/>
      <selection pane="bottomRight" activeCell="O17" sqref="O17"/>
    </sheetView>
  </sheetViews>
  <sheetFormatPr defaultRowHeight="12.75" x14ac:dyDescent="0.25"/>
  <cols>
    <col min="1" max="1" width="9.140625" style="28"/>
    <col min="2" max="2" width="58.7109375" style="28" customWidth="1"/>
    <col min="3" max="3" width="9" style="28" customWidth="1"/>
    <col min="4" max="4" width="12.5703125" style="28" customWidth="1"/>
    <col min="5" max="5" width="6.42578125" style="28" customWidth="1"/>
    <col min="6" max="6" width="11.7109375" style="28" customWidth="1"/>
    <col min="7" max="7" width="6.42578125" style="28" customWidth="1"/>
    <col min="8" max="8" width="11.7109375" style="28" customWidth="1"/>
    <col min="9" max="9" width="6.42578125" style="28" customWidth="1"/>
    <col min="10" max="10" width="11.7109375" style="28" customWidth="1"/>
    <col min="11" max="11" width="6.5703125" style="28" bestFit="1" customWidth="1"/>
    <col min="12" max="12" width="12" style="28" customWidth="1"/>
    <col min="13" max="234" width="9.140625" style="28"/>
    <col min="235" max="235" width="50.140625" style="28" customWidth="1"/>
    <col min="236" max="237" width="9.140625" style="28"/>
    <col min="238" max="261" width="11.7109375" style="28" customWidth="1"/>
    <col min="262" max="262" width="12.42578125" style="28" customWidth="1"/>
    <col min="263" max="263" width="11.140625" style="28" customWidth="1"/>
    <col min="264" max="490" width="9.140625" style="28"/>
    <col min="491" max="491" width="50.140625" style="28" customWidth="1"/>
    <col min="492" max="493" width="9.140625" style="28"/>
    <col min="494" max="517" width="11.7109375" style="28" customWidth="1"/>
    <col min="518" max="518" width="12.42578125" style="28" customWidth="1"/>
    <col min="519" max="519" width="11.140625" style="28" customWidth="1"/>
    <col min="520" max="746" width="9.140625" style="28"/>
    <col min="747" max="747" width="50.140625" style="28" customWidth="1"/>
    <col min="748" max="749" width="9.140625" style="28"/>
    <col min="750" max="773" width="11.7109375" style="28" customWidth="1"/>
    <col min="774" max="774" width="12.42578125" style="28" customWidth="1"/>
    <col min="775" max="775" width="11.140625" style="28" customWidth="1"/>
    <col min="776" max="1002" width="9.140625" style="28"/>
    <col min="1003" max="1003" width="50.140625" style="28" customWidth="1"/>
    <col min="1004" max="1005" width="9.140625" style="28"/>
    <col min="1006" max="1029" width="11.7109375" style="28" customWidth="1"/>
    <col min="1030" max="1030" width="12.42578125" style="28" customWidth="1"/>
    <col min="1031" max="1031" width="11.140625" style="28" customWidth="1"/>
    <col min="1032" max="1258" width="9.140625" style="28"/>
    <col min="1259" max="1259" width="50.140625" style="28" customWidth="1"/>
    <col min="1260" max="1261" width="9.140625" style="28"/>
    <col min="1262" max="1285" width="11.7109375" style="28" customWidth="1"/>
    <col min="1286" max="1286" width="12.42578125" style="28" customWidth="1"/>
    <col min="1287" max="1287" width="11.140625" style="28" customWidth="1"/>
    <col min="1288" max="1514" width="9.140625" style="28"/>
    <col min="1515" max="1515" width="50.140625" style="28" customWidth="1"/>
    <col min="1516" max="1517" width="9.140625" style="28"/>
    <col min="1518" max="1541" width="11.7109375" style="28" customWidth="1"/>
    <col min="1542" max="1542" width="12.42578125" style="28" customWidth="1"/>
    <col min="1543" max="1543" width="11.140625" style="28" customWidth="1"/>
    <col min="1544" max="1770" width="9.140625" style="28"/>
    <col min="1771" max="1771" width="50.140625" style="28" customWidth="1"/>
    <col min="1772" max="1773" width="9.140625" style="28"/>
    <col min="1774" max="1797" width="11.7109375" style="28" customWidth="1"/>
    <col min="1798" max="1798" width="12.42578125" style="28" customWidth="1"/>
    <col min="1799" max="1799" width="11.140625" style="28" customWidth="1"/>
    <col min="1800" max="2026" width="9.140625" style="28"/>
    <col min="2027" max="2027" width="50.140625" style="28" customWidth="1"/>
    <col min="2028" max="2029" width="9.140625" style="28"/>
    <col min="2030" max="2053" width="11.7109375" style="28" customWidth="1"/>
    <col min="2054" max="2054" width="12.42578125" style="28" customWidth="1"/>
    <col min="2055" max="2055" width="11.140625" style="28" customWidth="1"/>
    <col min="2056" max="2282" width="9.140625" style="28"/>
    <col min="2283" max="2283" width="50.140625" style="28" customWidth="1"/>
    <col min="2284" max="2285" width="9.140625" style="28"/>
    <col min="2286" max="2309" width="11.7109375" style="28" customWidth="1"/>
    <col min="2310" max="2310" width="12.42578125" style="28" customWidth="1"/>
    <col min="2311" max="2311" width="11.140625" style="28" customWidth="1"/>
    <col min="2312" max="2538" width="9.140625" style="28"/>
    <col min="2539" max="2539" width="50.140625" style="28" customWidth="1"/>
    <col min="2540" max="2541" width="9.140625" style="28"/>
    <col min="2542" max="2565" width="11.7109375" style="28" customWidth="1"/>
    <col min="2566" max="2566" width="12.42578125" style="28" customWidth="1"/>
    <col min="2567" max="2567" width="11.140625" style="28" customWidth="1"/>
    <col min="2568" max="2794" width="9.140625" style="28"/>
    <col min="2795" max="2795" width="50.140625" style="28" customWidth="1"/>
    <col min="2796" max="2797" width="9.140625" style="28"/>
    <col min="2798" max="2821" width="11.7109375" style="28" customWidth="1"/>
    <col min="2822" max="2822" width="12.42578125" style="28" customWidth="1"/>
    <col min="2823" max="2823" width="11.140625" style="28" customWidth="1"/>
    <col min="2824" max="3050" width="9.140625" style="28"/>
    <col min="3051" max="3051" width="50.140625" style="28" customWidth="1"/>
    <col min="3052" max="3053" width="9.140625" style="28"/>
    <col min="3054" max="3077" width="11.7109375" style="28" customWidth="1"/>
    <col min="3078" max="3078" width="12.42578125" style="28" customWidth="1"/>
    <col min="3079" max="3079" width="11.140625" style="28" customWidth="1"/>
    <col min="3080" max="3306" width="9.140625" style="28"/>
    <col min="3307" max="3307" width="50.140625" style="28" customWidth="1"/>
    <col min="3308" max="3309" width="9.140625" style="28"/>
    <col min="3310" max="3333" width="11.7109375" style="28" customWidth="1"/>
    <col min="3334" max="3334" width="12.42578125" style="28" customWidth="1"/>
    <col min="3335" max="3335" width="11.140625" style="28" customWidth="1"/>
    <col min="3336" max="3562" width="9.140625" style="28"/>
    <col min="3563" max="3563" width="50.140625" style="28" customWidth="1"/>
    <col min="3564" max="3565" width="9.140625" style="28"/>
    <col min="3566" max="3589" width="11.7109375" style="28" customWidth="1"/>
    <col min="3590" max="3590" width="12.42578125" style="28" customWidth="1"/>
    <col min="3591" max="3591" width="11.140625" style="28" customWidth="1"/>
    <col min="3592" max="3818" width="9.140625" style="28"/>
    <col min="3819" max="3819" width="50.140625" style="28" customWidth="1"/>
    <col min="3820" max="3821" width="9.140625" style="28"/>
    <col min="3822" max="3845" width="11.7109375" style="28" customWidth="1"/>
    <col min="3846" max="3846" width="12.42578125" style="28" customWidth="1"/>
    <col min="3847" max="3847" width="11.140625" style="28" customWidth="1"/>
    <col min="3848" max="4074" width="9.140625" style="28"/>
    <col min="4075" max="4075" width="50.140625" style="28" customWidth="1"/>
    <col min="4076" max="4077" width="9.140625" style="28"/>
    <col min="4078" max="4101" width="11.7109375" style="28" customWidth="1"/>
    <col min="4102" max="4102" width="12.42578125" style="28" customWidth="1"/>
    <col min="4103" max="4103" width="11.140625" style="28" customWidth="1"/>
    <col min="4104" max="4330" width="9.140625" style="28"/>
    <col min="4331" max="4331" width="50.140625" style="28" customWidth="1"/>
    <col min="4332" max="4333" width="9.140625" style="28"/>
    <col min="4334" max="4357" width="11.7109375" style="28" customWidth="1"/>
    <col min="4358" max="4358" width="12.42578125" style="28" customWidth="1"/>
    <col min="4359" max="4359" width="11.140625" style="28" customWidth="1"/>
    <col min="4360" max="4586" width="9.140625" style="28"/>
    <col min="4587" max="4587" width="50.140625" style="28" customWidth="1"/>
    <col min="4588" max="4589" width="9.140625" style="28"/>
    <col min="4590" max="4613" width="11.7109375" style="28" customWidth="1"/>
    <col min="4614" max="4614" width="12.42578125" style="28" customWidth="1"/>
    <col min="4615" max="4615" width="11.140625" style="28" customWidth="1"/>
    <col min="4616" max="4842" width="9.140625" style="28"/>
    <col min="4843" max="4843" width="50.140625" style="28" customWidth="1"/>
    <col min="4844" max="4845" width="9.140625" style="28"/>
    <col min="4846" max="4869" width="11.7109375" style="28" customWidth="1"/>
    <col min="4870" max="4870" width="12.42578125" style="28" customWidth="1"/>
    <col min="4871" max="4871" width="11.140625" style="28" customWidth="1"/>
    <col min="4872" max="5098" width="9.140625" style="28"/>
    <col min="5099" max="5099" width="50.140625" style="28" customWidth="1"/>
    <col min="5100" max="5101" width="9.140625" style="28"/>
    <col min="5102" max="5125" width="11.7109375" style="28" customWidth="1"/>
    <col min="5126" max="5126" width="12.42578125" style="28" customWidth="1"/>
    <col min="5127" max="5127" width="11.140625" style="28" customWidth="1"/>
    <col min="5128" max="5354" width="9.140625" style="28"/>
    <col min="5355" max="5355" width="50.140625" style="28" customWidth="1"/>
    <col min="5356" max="5357" width="9.140625" style="28"/>
    <col min="5358" max="5381" width="11.7109375" style="28" customWidth="1"/>
    <col min="5382" max="5382" width="12.42578125" style="28" customWidth="1"/>
    <col min="5383" max="5383" width="11.140625" style="28" customWidth="1"/>
    <col min="5384" max="5610" width="9.140625" style="28"/>
    <col min="5611" max="5611" width="50.140625" style="28" customWidth="1"/>
    <col min="5612" max="5613" width="9.140625" style="28"/>
    <col min="5614" max="5637" width="11.7109375" style="28" customWidth="1"/>
    <col min="5638" max="5638" width="12.42578125" style="28" customWidth="1"/>
    <col min="5639" max="5639" width="11.140625" style="28" customWidth="1"/>
    <col min="5640" max="5866" width="9.140625" style="28"/>
    <col min="5867" max="5867" width="50.140625" style="28" customWidth="1"/>
    <col min="5868" max="5869" width="9.140625" style="28"/>
    <col min="5870" max="5893" width="11.7109375" style="28" customWidth="1"/>
    <col min="5894" max="5894" width="12.42578125" style="28" customWidth="1"/>
    <col min="5895" max="5895" width="11.140625" style="28" customWidth="1"/>
    <col min="5896" max="6122" width="9.140625" style="28"/>
    <col min="6123" max="6123" width="50.140625" style="28" customWidth="1"/>
    <col min="6124" max="6125" width="9.140625" style="28"/>
    <col min="6126" max="6149" width="11.7109375" style="28" customWidth="1"/>
    <col min="6150" max="6150" width="12.42578125" style="28" customWidth="1"/>
    <col min="6151" max="6151" width="11.140625" style="28" customWidth="1"/>
    <col min="6152" max="6378" width="9.140625" style="28"/>
    <col min="6379" max="6379" width="50.140625" style="28" customWidth="1"/>
    <col min="6380" max="6381" width="9.140625" style="28"/>
    <col min="6382" max="6405" width="11.7109375" style="28" customWidth="1"/>
    <col min="6406" max="6406" width="12.42578125" style="28" customWidth="1"/>
    <col min="6407" max="6407" width="11.140625" style="28" customWidth="1"/>
    <col min="6408" max="6634" width="9.140625" style="28"/>
    <col min="6635" max="6635" width="50.140625" style="28" customWidth="1"/>
    <col min="6636" max="6637" width="9.140625" style="28"/>
    <col min="6638" max="6661" width="11.7109375" style="28" customWidth="1"/>
    <col min="6662" max="6662" width="12.42578125" style="28" customWidth="1"/>
    <col min="6663" max="6663" width="11.140625" style="28" customWidth="1"/>
    <col min="6664" max="6890" width="9.140625" style="28"/>
    <col min="6891" max="6891" width="50.140625" style="28" customWidth="1"/>
    <col min="6892" max="6893" width="9.140625" style="28"/>
    <col min="6894" max="6917" width="11.7109375" style="28" customWidth="1"/>
    <col min="6918" max="6918" width="12.42578125" style="28" customWidth="1"/>
    <col min="6919" max="6919" width="11.140625" style="28" customWidth="1"/>
    <col min="6920" max="7146" width="9.140625" style="28"/>
    <col min="7147" max="7147" width="50.140625" style="28" customWidth="1"/>
    <col min="7148" max="7149" width="9.140625" style="28"/>
    <col min="7150" max="7173" width="11.7109375" style="28" customWidth="1"/>
    <col min="7174" max="7174" width="12.42578125" style="28" customWidth="1"/>
    <col min="7175" max="7175" width="11.140625" style="28" customWidth="1"/>
    <col min="7176" max="7402" width="9.140625" style="28"/>
    <col min="7403" max="7403" width="50.140625" style="28" customWidth="1"/>
    <col min="7404" max="7405" width="9.140625" style="28"/>
    <col min="7406" max="7429" width="11.7109375" style="28" customWidth="1"/>
    <col min="7430" max="7430" width="12.42578125" style="28" customWidth="1"/>
    <col min="7431" max="7431" width="11.140625" style="28" customWidth="1"/>
    <col min="7432" max="7658" width="9.140625" style="28"/>
    <col min="7659" max="7659" width="50.140625" style="28" customWidth="1"/>
    <col min="7660" max="7661" width="9.140625" style="28"/>
    <col min="7662" max="7685" width="11.7109375" style="28" customWidth="1"/>
    <col min="7686" max="7686" width="12.42578125" style="28" customWidth="1"/>
    <col min="7687" max="7687" width="11.140625" style="28" customWidth="1"/>
    <col min="7688" max="7914" width="9.140625" style="28"/>
    <col min="7915" max="7915" width="50.140625" style="28" customWidth="1"/>
    <col min="7916" max="7917" width="9.140625" style="28"/>
    <col min="7918" max="7941" width="11.7109375" style="28" customWidth="1"/>
    <col min="7942" max="7942" width="12.42578125" style="28" customWidth="1"/>
    <col min="7943" max="7943" width="11.140625" style="28" customWidth="1"/>
    <col min="7944" max="8170" width="9.140625" style="28"/>
    <col min="8171" max="8171" width="50.140625" style="28" customWidth="1"/>
    <col min="8172" max="8173" width="9.140625" style="28"/>
    <col min="8174" max="8197" width="11.7109375" style="28" customWidth="1"/>
    <col min="8198" max="8198" width="12.42578125" style="28" customWidth="1"/>
    <col min="8199" max="8199" width="11.140625" style="28" customWidth="1"/>
    <col min="8200" max="8426" width="9.140625" style="28"/>
    <col min="8427" max="8427" width="50.140625" style="28" customWidth="1"/>
    <col min="8428" max="8429" width="9.140625" style="28"/>
    <col min="8430" max="8453" width="11.7109375" style="28" customWidth="1"/>
    <col min="8454" max="8454" width="12.42578125" style="28" customWidth="1"/>
    <col min="8455" max="8455" width="11.140625" style="28" customWidth="1"/>
    <col min="8456" max="8682" width="9.140625" style="28"/>
    <col min="8683" max="8683" width="50.140625" style="28" customWidth="1"/>
    <col min="8684" max="8685" width="9.140625" style="28"/>
    <col min="8686" max="8709" width="11.7109375" style="28" customWidth="1"/>
    <col min="8710" max="8710" width="12.42578125" style="28" customWidth="1"/>
    <col min="8711" max="8711" width="11.140625" style="28" customWidth="1"/>
    <col min="8712" max="8938" width="9.140625" style="28"/>
    <col min="8939" max="8939" width="50.140625" style="28" customWidth="1"/>
    <col min="8940" max="8941" width="9.140625" style="28"/>
    <col min="8942" max="8965" width="11.7109375" style="28" customWidth="1"/>
    <col min="8966" max="8966" width="12.42578125" style="28" customWidth="1"/>
    <col min="8967" max="8967" width="11.140625" style="28" customWidth="1"/>
    <col min="8968" max="9194" width="9.140625" style="28"/>
    <col min="9195" max="9195" width="50.140625" style="28" customWidth="1"/>
    <col min="9196" max="9197" width="9.140625" style="28"/>
    <col min="9198" max="9221" width="11.7109375" style="28" customWidth="1"/>
    <col min="9222" max="9222" width="12.42578125" style="28" customWidth="1"/>
    <col min="9223" max="9223" width="11.140625" style="28" customWidth="1"/>
    <col min="9224" max="9450" width="9.140625" style="28"/>
    <col min="9451" max="9451" width="50.140625" style="28" customWidth="1"/>
    <col min="9452" max="9453" width="9.140625" style="28"/>
    <col min="9454" max="9477" width="11.7109375" style="28" customWidth="1"/>
    <col min="9478" max="9478" width="12.42578125" style="28" customWidth="1"/>
    <col min="9479" max="9479" width="11.140625" style="28" customWidth="1"/>
    <col min="9480" max="9706" width="9.140625" style="28"/>
    <col min="9707" max="9707" width="50.140625" style="28" customWidth="1"/>
    <col min="9708" max="9709" width="9.140625" style="28"/>
    <col min="9710" max="9733" width="11.7109375" style="28" customWidth="1"/>
    <col min="9734" max="9734" width="12.42578125" style="28" customWidth="1"/>
    <col min="9735" max="9735" width="11.140625" style="28" customWidth="1"/>
    <col min="9736" max="9962" width="9.140625" style="28"/>
    <col min="9963" max="9963" width="50.140625" style="28" customWidth="1"/>
    <col min="9964" max="9965" width="9.140625" style="28"/>
    <col min="9966" max="9989" width="11.7109375" style="28" customWidth="1"/>
    <col min="9990" max="9990" width="12.42578125" style="28" customWidth="1"/>
    <col min="9991" max="9991" width="11.140625" style="28" customWidth="1"/>
    <col min="9992" max="10218" width="9.140625" style="28"/>
    <col min="10219" max="10219" width="50.140625" style="28" customWidth="1"/>
    <col min="10220" max="10221" width="9.140625" style="28"/>
    <col min="10222" max="10245" width="11.7109375" style="28" customWidth="1"/>
    <col min="10246" max="10246" width="12.42578125" style="28" customWidth="1"/>
    <col min="10247" max="10247" width="11.140625" style="28" customWidth="1"/>
    <col min="10248" max="10474" width="9.140625" style="28"/>
    <col min="10475" max="10475" width="50.140625" style="28" customWidth="1"/>
    <col min="10476" max="10477" width="9.140625" style="28"/>
    <col min="10478" max="10501" width="11.7109375" style="28" customWidth="1"/>
    <col min="10502" max="10502" width="12.42578125" style="28" customWidth="1"/>
    <col min="10503" max="10503" width="11.140625" style="28" customWidth="1"/>
    <col min="10504" max="10730" width="9.140625" style="28"/>
    <col min="10731" max="10731" width="50.140625" style="28" customWidth="1"/>
    <col min="10732" max="10733" width="9.140625" style="28"/>
    <col min="10734" max="10757" width="11.7109375" style="28" customWidth="1"/>
    <col min="10758" max="10758" width="12.42578125" style="28" customWidth="1"/>
    <col min="10759" max="10759" width="11.140625" style="28" customWidth="1"/>
    <col min="10760" max="10986" width="9.140625" style="28"/>
    <col min="10987" max="10987" width="50.140625" style="28" customWidth="1"/>
    <col min="10988" max="10989" width="9.140625" style="28"/>
    <col min="10990" max="11013" width="11.7109375" style="28" customWidth="1"/>
    <col min="11014" max="11014" width="12.42578125" style="28" customWidth="1"/>
    <col min="11015" max="11015" width="11.140625" style="28" customWidth="1"/>
    <col min="11016" max="11242" width="9.140625" style="28"/>
    <col min="11243" max="11243" width="50.140625" style="28" customWidth="1"/>
    <col min="11244" max="11245" width="9.140625" style="28"/>
    <col min="11246" max="11269" width="11.7109375" style="28" customWidth="1"/>
    <col min="11270" max="11270" width="12.42578125" style="28" customWidth="1"/>
    <col min="11271" max="11271" width="11.140625" style="28" customWidth="1"/>
    <col min="11272" max="11498" width="9.140625" style="28"/>
    <col min="11499" max="11499" width="50.140625" style="28" customWidth="1"/>
    <col min="11500" max="11501" width="9.140625" style="28"/>
    <col min="11502" max="11525" width="11.7109375" style="28" customWidth="1"/>
    <col min="11526" max="11526" width="12.42578125" style="28" customWidth="1"/>
    <col min="11527" max="11527" width="11.140625" style="28" customWidth="1"/>
    <col min="11528" max="11754" width="9.140625" style="28"/>
    <col min="11755" max="11755" width="50.140625" style="28" customWidth="1"/>
    <col min="11756" max="11757" width="9.140625" style="28"/>
    <col min="11758" max="11781" width="11.7109375" style="28" customWidth="1"/>
    <col min="11782" max="11782" width="12.42578125" style="28" customWidth="1"/>
    <col min="11783" max="11783" width="11.140625" style="28" customWidth="1"/>
    <col min="11784" max="12010" width="9.140625" style="28"/>
    <col min="12011" max="12011" width="50.140625" style="28" customWidth="1"/>
    <col min="12012" max="12013" width="9.140625" style="28"/>
    <col min="12014" max="12037" width="11.7109375" style="28" customWidth="1"/>
    <col min="12038" max="12038" width="12.42578125" style="28" customWidth="1"/>
    <col min="12039" max="12039" width="11.140625" style="28" customWidth="1"/>
    <col min="12040" max="12266" width="9.140625" style="28"/>
    <col min="12267" max="12267" width="50.140625" style="28" customWidth="1"/>
    <col min="12268" max="12269" width="9.140625" style="28"/>
    <col min="12270" max="12293" width="11.7109375" style="28" customWidth="1"/>
    <col min="12294" max="12294" width="12.42578125" style="28" customWidth="1"/>
    <col min="12295" max="12295" width="11.140625" style="28" customWidth="1"/>
    <col min="12296" max="12522" width="9.140625" style="28"/>
    <col min="12523" max="12523" width="50.140625" style="28" customWidth="1"/>
    <col min="12524" max="12525" width="9.140625" style="28"/>
    <col min="12526" max="12549" width="11.7109375" style="28" customWidth="1"/>
    <col min="12550" max="12550" width="12.42578125" style="28" customWidth="1"/>
    <col min="12551" max="12551" width="11.140625" style="28" customWidth="1"/>
    <col min="12552" max="12778" width="9.140625" style="28"/>
    <col min="12779" max="12779" width="50.140625" style="28" customWidth="1"/>
    <col min="12780" max="12781" width="9.140625" style="28"/>
    <col min="12782" max="12805" width="11.7109375" style="28" customWidth="1"/>
    <col min="12806" max="12806" width="12.42578125" style="28" customWidth="1"/>
    <col min="12807" max="12807" width="11.140625" style="28" customWidth="1"/>
    <col min="12808" max="13034" width="9.140625" style="28"/>
    <col min="13035" max="13035" width="50.140625" style="28" customWidth="1"/>
    <col min="13036" max="13037" width="9.140625" style="28"/>
    <col min="13038" max="13061" width="11.7109375" style="28" customWidth="1"/>
    <col min="13062" max="13062" width="12.42578125" style="28" customWidth="1"/>
    <col min="13063" max="13063" width="11.140625" style="28" customWidth="1"/>
    <col min="13064" max="13290" width="9.140625" style="28"/>
    <col min="13291" max="13291" width="50.140625" style="28" customWidth="1"/>
    <col min="13292" max="13293" width="9.140625" style="28"/>
    <col min="13294" max="13317" width="11.7109375" style="28" customWidth="1"/>
    <col min="13318" max="13318" width="12.42578125" style="28" customWidth="1"/>
    <col min="13319" max="13319" width="11.140625" style="28" customWidth="1"/>
    <col min="13320" max="13546" width="9.140625" style="28"/>
    <col min="13547" max="13547" width="50.140625" style="28" customWidth="1"/>
    <col min="13548" max="13549" width="9.140625" style="28"/>
    <col min="13550" max="13573" width="11.7109375" style="28" customWidth="1"/>
    <col min="13574" max="13574" width="12.42578125" style="28" customWidth="1"/>
    <col min="13575" max="13575" width="11.140625" style="28" customWidth="1"/>
    <col min="13576" max="13802" width="9.140625" style="28"/>
    <col min="13803" max="13803" width="50.140625" style="28" customWidth="1"/>
    <col min="13804" max="13805" width="9.140625" style="28"/>
    <col min="13806" max="13829" width="11.7109375" style="28" customWidth="1"/>
    <col min="13830" max="13830" width="12.42578125" style="28" customWidth="1"/>
    <col min="13831" max="13831" width="11.140625" style="28" customWidth="1"/>
    <col min="13832" max="14058" width="9.140625" style="28"/>
    <col min="14059" max="14059" width="50.140625" style="28" customWidth="1"/>
    <col min="14060" max="14061" width="9.140625" style="28"/>
    <col min="14062" max="14085" width="11.7109375" style="28" customWidth="1"/>
    <col min="14086" max="14086" width="12.42578125" style="28" customWidth="1"/>
    <col min="14087" max="14087" width="11.140625" style="28" customWidth="1"/>
    <col min="14088" max="14314" width="9.140625" style="28"/>
    <col min="14315" max="14315" width="50.140625" style="28" customWidth="1"/>
    <col min="14316" max="14317" width="9.140625" style="28"/>
    <col min="14318" max="14341" width="11.7109375" style="28" customWidth="1"/>
    <col min="14342" max="14342" width="12.42578125" style="28" customWidth="1"/>
    <col min="14343" max="14343" width="11.140625" style="28" customWidth="1"/>
    <col min="14344" max="14570" width="9.140625" style="28"/>
    <col min="14571" max="14571" width="50.140625" style="28" customWidth="1"/>
    <col min="14572" max="14573" width="9.140625" style="28"/>
    <col min="14574" max="14597" width="11.7109375" style="28" customWidth="1"/>
    <col min="14598" max="14598" width="12.42578125" style="28" customWidth="1"/>
    <col min="14599" max="14599" width="11.140625" style="28" customWidth="1"/>
    <col min="14600" max="14826" width="9.140625" style="28"/>
    <col min="14827" max="14827" width="50.140625" style="28" customWidth="1"/>
    <col min="14828" max="14829" width="9.140625" style="28"/>
    <col min="14830" max="14853" width="11.7109375" style="28" customWidth="1"/>
    <col min="14854" max="14854" width="12.42578125" style="28" customWidth="1"/>
    <col min="14855" max="14855" width="11.140625" style="28" customWidth="1"/>
    <col min="14856" max="15082" width="9.140625" style="28"/>
    <col min="15083" max="15083" width="50.140625" style="28" customWidth="1"/>
    <col min="15084" max="15085" width="9.140625" style="28"/>
    <col min="15086" max="15109" width="11.7109375" style="28" customWidth="1"/>
    <col min="15110" max="15110" width="12.42578125" style="28" customWidth="1"/>
    <col min="15111" max="15111" width="11.140625" style="28" customWidth="1"/>
    <col min="15112" max="15338" width="9.140625" style="28"/>
    <col min="15339" max="15339" width="50.140625" style="28" customWidth="1"/>
    <col min="15340" max="15341" width="9.140625" style="28"/>
    <col min="15342" max="15365" width="11.7109375" style="28" customWidth="1"/>
    <col min="15366" max="15366" width="12.42578125" style="28" customWidth="1"/>
    <col min="15367" max="15367" width="11.140625" style="28" customWidth="1"/>
    <col min="15368" max="15594" width="9.140625" style="28"/>
    <col min="15595" max="15595" width="50.140625" style="28" customWidth="1"/>
    <col min="15596" max="15597" width="9.140625" style="28"/>
    <col min="15598" max="15621" width="11.7109375" style="28" customWidth="1"/>
    <col min="15622" max="15622" width="12.42578125" style="28" customWidth="1"/>
    <col min="15623" max="15623" width="11.140625" style="28" customWidth="1"/>
    <col min="15624" max="15850" width="9.140625" style="28"/>
    <col min="15851" max="15851" width="50.140625" style="28" customWidth="1"/>
    <col min="15852" max="15853" width="9.140625" style="28"/>
    <col min="15854" max="15877" width="11.7109375" style="28" customWidth="1"/>
    <col min="15878" max="15878" width="12.42578125" style="28" customWidth="1"/>
    <col min="15879" max="15879" width="11.140625" style="28" customWidth="1"/>
    <col min="15880" max="16106" width="9.140625" style="28"/>
    <col min="16107" max="16107" width="50.140625" style="28" customWidth="1"/>
    <col min="16108" max="16109" width="9.140625" style="28"/>
    <col min="16110" max="16133" width="11.7109375" style="28" customWidth="1"/>
    <col min="16134" max="16134" width="12.42578125" style="28" customWidth="1"/>
    <col min="16135" max="16135" width="11.140625" style="28" customWidth="1"/>
    <col min="16136" max="16384" width="9.140625" style="28"/>
  </cols>
  <sheetData>
    <row r="1" spans="1:12" ht="16.5" customHeight="1" x14ac:dyDescent="0.25">
      <c r="K1" s="297" t="s">
        <v>211</v>
      </c>
      <c r="L1" s="297"/>
    </row>
    <row r="2" spans="1:12" x14ac:dyDescent="0.25">
      <c r="K2" s="297" t="s">
        <v>227</v>
      </c>
      <c r="L2" s="297"/>
    </row>
    <row r="3" spans="1:12" x14ac:dyDescent="0.25">
      <c r="A3" s="298" t="s">
        <v>451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</row>
    <row r="4" spans="1:12" ht="12.75" customHeight="1" x14ac:dyDescent="0.25">
      <c r="A4" s="296" t="s">
        <v>57</v>
      </c>
      <c r="B4" s="296" t="s">
        <v>58</v>
      </c>
      <c r="C4" s="296" t="s">
        <v>59</v>
      </c>
      <c r="D4" s="296" t="s">
        <v>213</v>
      </c>
      <c r="E4" s="296" t="s">
        <v>453</v>
      </c>
      <c r="F4" s="296"/>
      <c r="G4" s="296"/>
      <c r="H4" s="296"/>
      <c r="I4" s="296"/>
      <c r="J4" s="296"/>
      <c r="K4" s="296"/>
      <c r="L4" s="296"/>
    </row>
    <row r="5" spans="1:12" ht="12.75" customHeight="1" x14ac:dyDescent="0.25">
      <c r="A5" s="296"/>
      <c r="B5" s="296"/>
      <c r="C5" s="296"/>
      <c r="D5" s="296"/>
      <c r="E5" s="296" t="s">
        <v>214</v>
      </c>
      <c r="F5" s="296"/>
      <c r="G5" s="296" t="s">
        <v>215</v>
      </c>
      <c r="H5" s="296"/>
      <c r="I5" s="296" t="s">
        <v>216</v>
      </c>
      <c r="J5" s="296"/>
      <c r="K5" s="296" t="s">
        <v>218</v>
      </c>
      <c r="L5" s="296"/>
    </row>
    <row r="6" spans="1:12" s="31" customFormat="1" ht="47.25" customHeight="1" x14ac:dyDescent="0.25">
      <c r="A6" s="296"/>
      <c r="B6" s="296"/>
      <c r="C6" s="296"/>
      <c r="D6" s="296"/>
      <c r="E6" s="30" t="s">
        <v>219</v>
      </c>
      <c r="F6" s="30" t="s">
        <v>220</v>
      </c>
      <c r="G6" s="30" t="s">
        <v>219</v>
      </c>
      <c r="H6" s="30" t="s">
        <v>220</v>
      </c>
      <c r="I6" s="30" t="s">
        <v>219</v>
      </c>
      <c r="J6" s="30" t="s">
        <v>220</v>
      </c>
      <c r="K6" s="30" t="s">
        <v>219</v>
      </c>
      <c r="L6" s="30" t="s">
        <v>221</v>
      </c>
    </row>
    <row r="7" spans="1:12" x14ac:dyDescent="0.25">
      <c r="A7" s="292" t="s">
        <v>3</v>
      </c>
      <c r="B7" s="285" t="s">
        <v>205</v>
      </c>
      <c r="C7" s="292" t="s">
        <v>72</v>
      </c>
      <c r="D7" s="27" t="s">
        <v>72</v>
      </c>
      <c r="E7" s="137">
        <f t="shared" ref="E7:L7" si="0">E8+E10+E12</f>
        <v>1</v>
      </c>
      <c r="F7" s="32">
        <f t="shared" si="0"/>
        <v>0</v>
      </c>
      <c r="G7" s="137">
        <f t="shared" si="0"/>
        <v>1</v>
      </c>
      <c r="H7" s="32">
        <f t="shared" si="0"/>
        <v>0</v>
      </c>
      <c r="I7" s="137">
        <f t="shared" si="0"/>
        <v>1</v>
      </c>
      <c r="J7" s="32">
        <f t="shared" si="0"/>
        <v>0</v>
      </c>
      <c r="K7" s="137">
        <f t="shared" si="0"/>
        <v>3</v>
      </c>
      <c r="L7" s="32">
        <f t="shared" si="0"/>
        <v>0</v>
      </c>
    </row>
    <row r="8" spans="1:12" x14ac:dyDescent="0.25">
      <c r="A8" s="286" t="s">
        <v>66</v>
      </c>
      <c r="B8" s="287" t="s">
        <v>65</v>
      </c>
      <c r="C8" s="286" t="s">
        <v>72</v>
      </c>
      <c r="D8" s="22" t="s">
        <v>72</v>
      </c>
      <c r="E8" s="30">
        <f t="shared" ref="E8:L8" si="1">SUM(E9:E9)</f>
        <v>1</v>
      </c>
      <c r="F8" s="32">
        <f t="shared" si="1"/>
        <v>0</v>
      </c>
      <c r="G8" s="30">
        <f t="shared" si="1"/>
        <v>0</v>
      </c>
      <c r="H8" s="32">
        <f t="shared" si="1"/>
        <v>0</v>
      </c>
      <c r="I8" s="30">
        <f t="shared" si="1"/>
        <v>0</v>
      </c>
      <c r="J8" s="32">
        <f t="shared" si="1"/>
        <v>0</v>
      </c>
      <c r="K8" s="30">
        <f t="shared" si="1"/>
        <v>1</v>
      </c>
      <c r="L8" s="32">
        <f t="shared" si="1"/>
        <v>0</v>
      </c>
    </row>
    <row r="9" spans="1:12" x14ac:dyDescent="0.25">
      <c r="A9" s="292" t="s">
        <v>67</v>
      </c>
      <c r="B9" s="292" t="s">
        <v>207</v>
      </c>
      <c r="C9" s="292" t="s">
        <v>74</v>
      </c>
      <c r="D9" s="34"/>
      <c r="E9" s="35">
        <v>1</v>
      </c>
      <c r="F9" s="32">
        <f t="shared" ref="F9" si="2">$D9*E9</f>
        <v>0</v>
      </c>
      <c r="G9" s="35"/>
      <c r="H9" s="32">
        <f t="shared" ref="H9" si="3">$D9*G9</f>
        <v>0</v>
      </c>
      <c r="I9" s="35"/>
      <c r="J9" s="32">
        <f t="shared" ref="J9" si="4">$D9*I9</f>
        <v>0</v>
      </c>
      <c r="K9" s="30">
        <f>E9+G9+I9</f>
        <v>1</v>
      </c>
      <c r="L9" s="32">
        <f>F9+H9+J9</f>
        <v>0</v>
      </c>
    </row>
    <row r="10" spans="1:12" x14ac:dyDescent="0.25">
      <c r="A10" s="286" t="s">
        <v>75</v>
      </c>
      <c r="B10" s="287" t="s">
        <v>73</v>
      </c>
      <c r="C10" s="286" t="s">
        <v>72</v>
      </c>
      <c r="D10" s="22" t="s">
        <v>72</v>
      </c>
      <c r="E10" s="30">
        <f t="shared" ref="E10:L10" si="5">SUM(E11:E11)</f>
        <v>0</v>
      </c>
      <c r="F10" s="32">
        <f t="shared" si="5"/>
        <v>0</v>
      </c>
      <c r="G10" s="30">
        <f t="shared" si="5"/>
        <v>0</v>
      </c>
      <c r="H10" s="32">
        <f t="shared" si="5"/>
        <v>0</v>
      </c>
      <c r="I10" s="30">
        <f t="shared" si="5"/>
        <v>1</v>
      </c>
      <c r="J10" s="32">
        <f t="shared" si="5"/>
        <v>0</v>
      </c>
      <c r="K10" s="30">
        <f t="shared" si="5"/>
        <v>1</v>
      </c>
      <c r="L10" s="32">
        <f t="shared" si="5"/>
        <v>0</v>
      </c>
    </row>
    <row r="11" spans="1:12" ht="25.5" x14ac:dyDescent="0.25">
      <c r="A11" s="292" t="s">
        <v>76</v>
      </c>
      <c r="B11" s="292" t="s">
        <v>208</v>
      </c>
      <c r="C11" s="292" t="s">
        <v>74</v>
      </c>
      <c r="D11" s="34"/>
      <c r="E11" s="35"/>
      <c r="F11" s="32">
        <f t="shared" ref="F11:J11" si="6">$D11*E11</f>
        <v>0</v>
      </c>
      <c r="G11" s="35"/>
      <c r="H11" s="32">
        <f t="shared" si="6"/>
        <v>0</v>
      </c>
      <c r="I11" s="35">
        <v>1</v>
      </c>
      <c r="J11" s="32">
        <f t="shared" si="6"/>
        <v>0</v>
      </c>
      <c r="K11" s="30">
        <f>E11+G11+I11</f>
        <v>1</v>
      </c>
      <c r="L11" s="32">
        <f>F11+H11+J11</f>
        <v>0</v>
      </c>
    </row>
    <row r="12" spans="1:12" x14ac:dyDescent="0.25">
      <c r="A12" s="286" t="s">
        <v>95</v>
      </c>
      <c r="B12" s="287" t="s">
        <v>81</v>
      </c>
      <c r="C12" s="286" t="s">
        <v>72</v>
      </c>
      <c r="D12" s="22" t="s">
        <v>72</v>
      </c>
      <c r="E12" s="30">
        <f t="shared" ref="E12:L12" si="7">SUM(E13:E13)</f>
        <v>0</v>
      </c>
      <c r="F12" s="32">
        <f t="shared" si="7"/>
        <v>0</v>
      </c>
      <c r="G12" s="30">
        <f t="shared" si="7"/>
        <v>1</v>
      </c>
      <c r="H12" s="32">
        <f t="shared" si="7"/>
        <v>0</v>
      </c>
      <c r="I12" s="30">
        <f t="shared" si="7"/>
        <v>0</v>
      </c>
      <c r="J12" s="32">
        <f t="shared" si="7"/>
        <v>0</v>
      </c>
      <c r="K12" s="30">
        <f t="shared" si="7"/>
        <v>1</v>
      </c>
      <c r="L12" s="32">
        <f t="shared" si="7"/>
        <v>0</v>
      </c>
    </row>
    <row r="13" spans="1:12" ht="25.5" x14ac:dyDescent="0.25">
      <c r="A13" s="292" t="s">
        <v>96</v>
      </c>
      <c r="B13" s="292" t="s">
        <v>208</v>
      </c>
      <c r="C13" s="292" t="s">
        <v>74</v>
      </c>
      <c r="D13" s="34"/>
      <c r="E13" s="35"/>
      <c r="F13" s="32">
        <f t="shared" ref="F13" si="8">$D13*E13</f>
        <v>0</v>
      </c>
      <c r="G13" s="35">
        <v>1</v>
      </c>
      <c r="H13" s="32">
        <f t="shared" ref="H13" si="9">$D13*G13</f>
        <v>0</v>
      </c>
      <c r="I13" s="35"/>
      <c r="J13" s="32">
        <f t="shared" ref="J13" si="10">$D13*I13</f>
        <v>0</v>
      </c>
      <c r="K13" s="30">
        <f>E13+G13+I13</f>
        <v>1</v>
      </c>
      <c r="L13" s="32">
        <f>F13+H13+J13</f>
        <v>0</v>
      </c>
    </row>
    <row r="14" spans="1:12" x14ac:dyDescent="0.25">
      <c r="A14" s="292" t="s">
        <v>30</v>
      </c>
      <c r="B14" s="285" t="s">
        <v>82</v>
      </c>
      <c r="C14" s="292" t="s">
        <v>72</v>
      </c>
      <c r="D14" s="27" t="s">
        <v>72</v>
      </c>
      <c r="E14" s="30">
        <f t="shared" ref="E14:L14" si="11">E15+E17</f>
        <v>1</v>
      </c>
      <c r="F14" s="32">
        <f t="shared" si="11"/>
        <v>0</v>
      </c>
      <c r="G14" s="30">
        <f t="shared" si="11"/>
        <v>1</v>
      </c>
      <c r="H14" s="32">
        <f t="shared" si="11"/>
        <v>0</v>
      </c>
      <c r="I14" s="30">
        <f t="shared" si="11"/>
        <v>1</v>
      </c>
      <c r="J14" s="32">
        <f t="shared" si="11"/>
        <v>0</v>
      </c>
      <c r="K14" s="30">
        <f t="shared" si="11"/>
        <v>3</v>
      </c>
      <c r="L14" s="32">
        <f t="shared" si="11"/>
        <v>0</v>
      </c>
    </row>
    <row r="15" spans="1:12" x14ac:dyDescent="0.25">
      <c r="A15" s="286" t="s">
        <v>87</v>
      </c>
      <c r="B15" s="287" t="s">
        <v>83</v>
      </c>
      <c r="C15" s="286" t="s">
        <v>72</v>
      </c>
      <c r="D15" s="22" t="s">
        <v>72</v>
      </c>
      <c r="E15" s="30">
        <f t="shared" ref="E15:L15" si="12">SUM(E16:E16)</f>
        <v>1</v>
      </c>
      <c r="F15" s="32">
        <f t="shared" si="12"/>
        <v>0</v>
      </c>
      <c r="G15" s="30">
        <f t="shared" si="12"/>
        <v>0</v>
      </c>
      <c r="H15" s="32">
        <f t="shared" si="12"/>
        <v>0</v>
      </c>
      <c r="I15" s="30">
        <f t="shared" si="12"/>
        <v>0</v>
      </c>
      <c r="J15" s="32">
        <f t="shared" si="12"/>
        <v>0</v>
      </c>
      <c r="K15" s="30">
        <f t="shared" si="12"/>
        <v>1</v>
      </c>
      <c r="L15" s="32">
        <f t="shared" si="12"/>
        <v>0</v>
      </c>
    </row>
    <row r="16" spans="1:12" x14ac:dyDescent="0.25">
      <c r="A16" s="292" t="s">
        <v>88</v>
      </c>
      <c r="B16" s="292" t="s">
        <v>84</v>
      </c>
      <c r="C16" s="292" t="s">
        <v>85</v>
      </c>
      <c r="D16" s="34"/>
      <c r="E16" s="35">
        <v>1</v>
      </c>
      <c r="F16" s="32">
        <f>$D16*E16</f>
        <v>0</v>
      </c>
      <c r="G16" s="35"/>
      <c r="H16" s="32">
        <f>$D16*G16</f>
        <v>0</v>
      </c>
      <c r="I16" s="35"/>
      <c r="J16" s="32">
        <f>$D16*I16</f>
        <v>0</v>
      </c>
      <c r="K16" s="30">
        <f>E16+G16+I16</f>
        <v>1</v>
      </c>
      <c r="L16" s="32">
        <f>F16+H16+J16</f>
        <v>0</v>
      </c>
    </row>
    <row r="17" spans="1:12" x14ac:dyDescent="0.25">
      <c r="A17" s="286" t="s">
        <v>90</v>
      </c>
      <c r="B17" s="287" t="s">
        <v>91</v>
      </c>
      <c r="C17" s="286" t="s">
        <v>72</v>
      </c>
      <c r="D17" s="22" t="s">
        <v>72</v>
      </c>
      <c r="E17" s="30">
        <f t="shared" ref="E17:L17" si="13">SUM(E18:E18)</f>
        <v>0</v>
      </c>
      <c r="F17" s="32">
        <f t="shared" si="13"/>
        <v>0</v>
      </c>
      <c r="G17" s="30">
        <f t="shared" si="13"/>
        <v>1</v>
      </c>
      <c r="H17" s="32">
        <f t="shared" si="13"/>
        <v>0</v>
      </c>
      <c r="I17" s="30">
        <f t="shared" si="13"/>
        <v>1</v>
      </c>
      <c r="J17" s="32">
        <f t="shared" si="13"/>
        <v>0</v>
      </c>
      <c r="K17" s="30">
        <f t="shared" si="13"/>
        <v>2</v>
      </c>
      <c r="L17" s="32">
        <f t="shared" si="13"/>
        <v>0</v>
      </c>
    </row>
    <row r="18" spans="1:12" x14ac:dyDescent="0.25">
      <c r="A18" s="292" t="s">
        <v>92</v>
      </c>
      <c r="B18" s="292" t="s">
        <v>84</v>
      </c>
      <c r="C18" s="292" t="s">
        <v>85</v>
      </c>
      <c r="D18" s="34"/>
      <c r="E18" s="35"/>
      <c r="F18" s="32">
        <f>$D18*E18</f>
        <v>0</v>
      </c>
      <c r="G18" s="35">
        <v>1</v>
      </c>
      <c r="H18" s="32">
        <f>$D18*G18</f>
        <v>0</v>
      </c>
      <c r="I18" s="35">
        <v>1</v>
      </c>
      <c r="J18" s="32">
        <f>$D18*I18</f>
        <v>0</v>
      </c>
      <c r="K18" s="30">
        <f>E18+G18+I18</f>
        <v>2</v>
      </c>
      <c r="L18" s="32">
        <f>F18+H18+J18</f>
        <v>0</v>
      </c>
    </row>
    <row r="19" spans="1:12" x14ac:dyDescent="0.25">
      <c r="A19" s="292" t="s">
        <v>40</v>
      </c>
      <c r="B19" s="285" t="s">
        <v>106</v>
      </c>
      <c r="C19" s="292" t="s">
        <v>72</v>
      </c>
      <c r="D19" s="27" t="s">
        <v>72</v>
      </c>
      <c r="E19" s="30">
        <f t="shared" ref="E19:L19" si="14">E20+E22</f>
        <v>1</v>
      </c>
      <c r="F19" s="32">
        <f t="shared" si="14"/>
        <v>0</v>
      </c>
      <c r="G19" s="30">
        <f t="shared" si="14"/>
        <v>1</v>
      </c>
      <c r="H19" s="32">
        <f t="shared" si="14"/>
        <v>0</v>
      </c>
      <c r="I19" s="30">
        <f t="shared" si="14"/>
        <v>1</v>
      </c>
      <c r="J19" s="32">
        <f t="shared" si="14"/>
        <v>0</v>
      </c>
      <c r="K19" s="30">
        <f t="shared" si="14"/>
        <v>3</v>
      </c>
      <c r="L19" s="32">
        <f t="shared" si="14"/>
        <v>0</v>
      </c>
    </row>
    <row r="20" spans="1:12" x14ac:dyDescent="0.25">
      <c r="A20" s="286" t="s">
        <v>105</v>
      </c>
      <c r="B20" s="290" t="s">
        <v>113</v>
      </c>
      <c r="C20" s="286" t="s">
        <v>72</v>
      </c>
      <c r="D20" s="22" t="s">
        <v>72</v>
      </c>
      <c r="E20" s="30">
        <f t="shared" ref="E20:L20" si="15">SUM(E21:E21)</f>
        <v>0</v>
      </c>
      <c r="F20" s="32">
        <f t="shared" si="15"/>
        <v>0</v>
      </c>
      <c r="G20" s="30">
        <f t="shared" si="15"/>
        <v>1</v>
      </c>
      <c r="H20" s="32">
        <f t="shared" si="15"/>
        <v>0</v>
      </c>
      <c r="I20" s="30">
        <f t="shared" si="15"/>
        <v>1</v>
      </c>
      <c r="J20" s="32">
        <f t="shared" si="15"/>
        <v>0</v>
      </c>
      <c r="K20" s="30">
        <f t="shared" si="15"/>
        <v>2</v>
      </c>
      <c r="L20" s="32">
        <f t="shared" si="15"/>
        <v>0</v>
      </c>
    </row>
    <row r="21" spans="1:12" x14ac:dyDescent="0.25">
      <c r="A21" s="292" t="s">
        <v>108</v>
      </c>
      <c r="B21" s="292" t="s">
        <v>84</v>
      </c>
      <c r="C21" s="292" t="s">
        <v>85</v>
      </c>
      <c r="D21" s="34"/>
      <c r="E21" s="35"/>
      <c r="F21" s="32">
        <f>$D21*E21</f>
        <v>0</v>
      </c>
      <c r="G21" s="35">
        <v>1</v>
      </c>
      <c r="H21" s="32">
        <f>$D21*G21</f>
        <v>0</v>
      </c>
      <c r="I21" s="35">
        <v>1</v>
      </c>
      <c r="J21" s="32">
        <f>$D21*I21</f>
        <v>0</v>
      </c>
      <c r="K21" s="30">
        <f>E21+G21+I21</f>
        <v>2</v>
      </c>
      <c r="L21" s="32">
        <f>F21+H21+J21</f>
        <v>0</v>
      </c>
    </row>
    <row r="22" spans="1:12" x14ac:dyDescent="0.25">
      <c r="A22" s="286" t="s">
        <v>112</v>
      </c>
      <c r="B22" s="287" t="s">
        <v>120</v>
      </c>
      <c r="C22" s="286" t="s">
        <v>72</v>
      </c>
      <c r="D22" s="22" t="s">
        <v>72</v>
      </c>
      <c r="E22" s="30">
        <f t="shared" ref="E22:L22" si="16">SUM(E23:E23)</f>
        <v>1</v>
      </c>
      <c r="F22" s="32">
        <f t="shared" si="16"/>
        <v>0</v>
      </c>
      <c r="G22" s="30">
        <f t="shared" si="16"/>
        <v>0</v>
      </c>
      <c r="H22" s="32">
        <f t="shared" si="16"/>
        <v>0</v>
      </c>
      <c r="I22" s="30">
        <f t="shared" si="16"/>
        <v>0</v>
      </c>
      <c r="J22" s="32">
        <f t="shared" si="16"/>
        <v>0</v>
      </c>
      <c r="K22" s="30">
        <f t="shared" si="16"/>
        <v>1</v>
      </c>
      <c r="L22" s="32">
        <f t="shared" si="16"/>
        <v>0</v>
      </c>
    </row>
    <row r="23" spans="1:12" x14ac:dyDescent="0.25">
      <c r="A23" s="292" t="s">
        <v>115</v>
      </c>
      <c r="B23" s="292" t="s">
        <v>84</v>
      </c>
      <c r="C23" s="292" t="s">
        <v>85</v>
      </c>
      <c r="D23" s="34"/>
      <c r="E23" s="35">
        <v>1</v>
      </c>
      <c r="F23" s="32">
        <f>$D23*E23</f>
        <v>0</v>
      </c>
      <c r="G23" s="35"/>
      <c r="H23" s="32">
        <f>$D23*G23</f>
        <v>0</v>
      </c>
      <c r="I23" s="35"/>
      <c r="J23" s="32">
        <f>$D23*I23</f>
        <v>0</v>
      </c>
      <c r="K23" s="30">
        <f>E23+G23+I23</f>
        <v>1</v>
      </c>
      <c r="L23" s="32">
        <f>F23+H23+J23</f>
        <v>0</v>
      </c>
    </row>
    <row r="24" spans="1:12" ht="25.5" x14ac:dyDescent="0.25">
      <c r="A24" s="292" t="s">
        <v>41</v>
      </c>
      <c r="B24" s="285" t="s">
        <v>125</v>
      </c>
      <c r="C24" s="292" t="s">
        <v>72</v>
      </c>
      <c r="D24" s="27" t="s">
        <v>72</v>
      </c>
      <c r="E24" s="30">
        <f t="shared" ref="E24:L24" si="17">E25+E27+E29</f>
        <v>1</v>
      </c>
      <c r="F24" s="32">
        <f t="shared" si="17"/>
        <v>0</v>
      </c>
      <c r="G24" s="30">
        <f t="shared" si="17"/>
        <v>2</v>
      </c>
      <c r="H24" s="32">
        <f t="shared" si="17"/>
        <v>0</v>
      </c>
      <c r="I24" s="30">
        <f t="shared" si="17"/>
        <v>1</v>
      </c>
      <c r="J24" s="32">
        <f t="shared" si="17"/>
        <v>0</v>
      </c>
      <c r="K24" s="30">
        <f t="shared" si="17"/>
        <v>4</v>
      </c>
      <c r="L24" s="32">
        <f t="shared" si="17"/>
        <v>0</v>
      </c>
    </row>
    <row r="25" spans="1:12" x14ac:dyDescent="0.25">
      <c r="A25" s="286" t="s">
        <v>127</v>
      </c>
      <c r="B25" s="287" t="s">
        <v>126</v>
      </c>
      <c r="C25" s="286" t="s">
        <v>72</v>
      </c>
      <c r="D25" s="22" t="s">
        <v>72</v>
      </c>
      <c r="E25" s="30">
        <f t="shared" ref="E25:L25" si="18">SUM(E26:E26)</f>
        <v>1</v>
      </c>
      <c r="F25" s="32">
        <f t="shared" si="18"/>
        <v>0</v>
      </c>
      <c r="G25" s="30">
        <f t="shared" si="18"/>
        <v>0</v>
      </c>
      <c r="H25" s="32">
        <f t="shared" si="18"/>
        <v>0</v>
      </c>
      <c r="I25" s="30">
        <f t="shared" si="18"/>
        <v>0</v>
      </c>
      <c r="J25" s="32">
        <f t="shared" si="18"/>
        <v>0</v>
      </c>
      <c r="K25" s="30">
        <f t="shared" si="18"/>
        <v>1</v>
      </c>
      <c r="L25" s="32">
        <f t="shared" si="18"/>
        <v>0</v>
      </c>
    </row>
    <row r="26" spans="1:12" x14ac:dyDescent="0.25">
      <c r="A26" s="292" t="s">
        <v>128</v>
      </c>
      <c r="B26" s="292" t="s">
        <v>129</v>
      </c>
      <c r="C26" s="292" t="s">
        <v>74</v>
      </c>
      <c r="D26" s="34"/>
      <c r="E26" s="35">
        <v>1</v>
      </c>
      <c r="F26" s="32">
        <f t="shared" ref="F26" si="19">$D26*E26</f>
        <v>0</v>
      </c>
      <c r="G26" s="35"/>
      <c r="H26" s="32">
        <f t="shared" ref="H26" si="20">$D26*G26</f>
        <v>0</v>
      </c>
      <c r="I26" s="35"/>
      <c r="J26" s="32">
        <f t="shared" ref="J26" si="21">$D26*I26</f>
        <v>0</v>
      </c>
      <c r="K26" s="30">
        <f>E26+G26+I26</f>
        <v>1</v>
      </c>
      <c r="L26" s="32">
        <f>F26+H26+J26</f>
        <v>0</v>
      </c>
    </row>
    <row r="27" spans="1:12" x14ac:dyDescent="0.25">
      <c r="A27" s="286" t="s">
        <v>134</v>
      </c>
      <c r="B27" s="287" t="s">
        <v>135</v>
      </c>
      <c r="C27" s="286" t="s">
        <v>72</v>
      </c>
      <c r="D27" s="22" t="s">
        <v>72</v>
      </c>
      <c r="E27" s="30">
        <f t="shared" ref="E27:L27" si="22">SUM(E28:E28)</f>
        <v>0</v>
      </c>
      <c r="F27" s="32">
        <f t="shared" si="22"/>
        <v>0</v>
      </c>
      <c r="G27" s="30">
        <f t="shared" si="22"/>
        <v>0</v>
      </c>
      <c r="H27" s="32">
        <f t="shared" si="22"/>
        <v>0</v>
      </c>
      <c r="I27" s="30">
        <f t="shared" si="22"/>
        <v>1</v>
      </c>
      <c r="J27" s="32">
        <f t="shared" si="22"/>
        <v>0</v>
      </c>
      <c r="K27" s="30">
        <f t="shared" si="22"/>
        <v>1</v>
      </c>
      <c r="L27" s="32">
        <f t="shared" si="22"/>
        <v>0</v>
      </c>
    </row>
    <row r="28" spans="1:12" ht="25.5" x14ac:dyDescent="0.25">
      <c r="A28" s="292" t="s">
        <v>136</v>
      </c>
      <c r="B28" s="292" t="s">
        <v>209</v>
      </c>
      <c r="C28" s="292" t="s">
        <v>74</v>
      </c>
      <c r="D28" s="34"/>
      <c r="E28" s="35"/>
      <c r="F28" s="32">
        <f>$D28*E28</f>
        <v>0</v>
      </c>
      <c r="G28" s="35"/>
      <c r="H28" s="32">
        <f>$D28*G28</f>
        <v>0</v>
      </c>
      <c r="I28" s="35">
        <v>1</v>
      </c>
      <c r="J28" s="32">
        <f>$D28*I28</f>
        <v>0</v>
      </c>
      <c r="K28" s="30">
        <f>E28+G28+I28</f>
        <v>1</v>
      </c>
      <c r="L28" s="32">
        <f>F28+H28+J28</f>
        <v>0</v>
      </c>
    </row>
    <row r="29" spans="1:12" x14ac:dyDescent="0.25">
      <c r="A29" s="286" t="s">
        <v>142</v>
      </c>
      <c r="B29" s="291" t="s">
        <v>141</v>
      </c>
      <c r="C29" s="286" t="s">
        <v>72</v>
      </c>
      <c r="D29" s="22" t="s">
        <v>72</v>
      </c>
      <c r="E29" s="30">
        <f t="shared" ref="E29:L29" si="23">SUM(E30:E31)</f>
        <v>0</v>
      </c>
      <c r="F29" s="32">
        <f t="shared" si="23"/>
        <v>0</v>
      </c>
      <c r="G29" s="30">
        <f t="shared" si="23"/>
        <v>2</v>
      </c>
      <c r="H29" s="32">
        <f t="shared" si="23"/>
        <v>0</v>
      </c>
      <c r="I29" s="30">
        <f t="shared" si="23"/>
        <v>0</v>
      </c>
      <c r="J29" s="32">
        <f t="shared" si="23"/>
        <v>0</v>
      </c>
      <c r="K29" s="30">
        <f t="shared" si="23"/>
        <v>2</v>
      </c>
      <c r="L29" s="32">
        <f t="shared" si="23"/>
        <v>0</v>
      </c>
    </row>
    <row r="30" spans="1:12" ht="25.5" x14ac:dyDescent="0.25">
      <c r="A30" s="292" t="s">
        <v>143</v>
      </c>
      <c r="B30" s="43" t="s">
        <v>209</v>
      </c>
      <c r="C30" s="292" t="s">
        <v>74</v>
      </c>
      <c r="D30" s="34"/>
      <c r="E30" s="35"/>
      <c r="F30" s="32">
        <f>$D30*E30</f>
        <v>0</v>
      </c>
      <c r="G30" s="35">
        <v>1</v>
      </c>
      <c r="H30" s="32">
        <f>$D30*G30</f>
        <v>0</v>
      </c>
      <c r="I30" s="35"/>
      <c r="J30" s="32">
        <f>$D30*I30</f>
        <v>0</v>
      </c>
      <c r="K30" s="30">
        <f>E30+G30+I30</f>
        <v>1</v>
      </c>
      <c r="L30" s="32">
        <f>F30+H30+J30</f>
        <v>0</v>
      </c>
    </row>
    <row r="31" spans="1:12" x14ac:dyDescent="0.25">
      <c r="A31" s="292" t="s">
        <v>144</v>
      </c>
      <c r="B31" s="43" t="s">
        <v>86</v>
      </c>
      <c r="C31" s="292" t="s">
        <v>74</v>
      </c>
      <c r="D31" s="34"/>
      <c r="E31" s="35"/>
      <c r="F31" s="32">
        <f t="shared" ref="F31" si="24">$D31*E31</f>
        <v>0</v>
      </c>
      <c r="G31" s="35">
        <v>1</v>
      </c>
      <c r="H31" s="32">
        <f t="shared" ref="H31" si="25">$D31*G31</f>
        <v>0</v>
      </c>
      <c r="I31" s="35"/>
      <c r="J31" s="32">
        <f t="shared" ref="J31" si="26">$D31*I31</f>
        <v>0</v>
      </c>
      <c r="K31" s="30">
        <f>E31+G31+I31</f>
        <v>1</v>
      </c>
      <c r="L31" s="32">
        <f>F31+H31+J31</f>
        <v>0</v>
      </c>
    </row>
    <row r="32" spans="1:12" ht="25.5" x14ac:dyDescent="0.25">
      <c r="A32" s="292" t="s">
        <v>42</v>
      </c>
      <c r="B32" s="285" t="s">
        <v>148</v>
      </c>
      <c r="C32" s="292" t="s">
        <v>72</v>
      </c>
      <c r="D32" s="27" t="s">
        <v>72</v>
      </c>
      <c r="E32" s="30">
        <f t="shared" ref="E32:L32" si="27">E33+E36</f>
        <v>2</v>
      </c>
      <c r="F32" s="32">
        <f t="shared" si="27"/>
        <v>0</v>
      </c>
      <c r="G32" s="30">
        <f t="shared" si="27"/>
        <v>2</v>
      </c>
      <c r="H32" s="32">
        <f t="shared" si="27"/>
        <v>0</v>
      </c>
      <c r="I32" s="30">
        <f t="shared" si="27"/>
        <v>2</v>
      </c>
      <c r="J32" s="32">
        <f t="shared" si="27"/>
        <v>0</v>
      </c>
      <c r="K32" s="30">
        <f t="shared" si="27"/>
        <v>6</v>
      </c>
      <c r="L32" s="32">
        <f t="shared" si="27"/>
        <v>0</v>
      </c>
    </row>
    <row r="33" spans="1:12" x14ac:dyDescent="0.25">
      <c r="A33" s="286" t="s">
        <v>149</v>
      </c>
      <c r="B33" s="287" t="s">
        <v>150</v>
      </c>
      <c r="C33" s="286" t="s">
        <v>72</v>
      </c>
      <c r="D33" s="22" t="s">
        <v>72</v>
      </c>
      <c r="E33" s="30">
        <f t="shared" ref="E33:L33" si="28">SUM(E34:E35)</f>
        <v>2</v>
      </c>
      <c r="F33" s="32">
        <f t="shared" si="28"/>
        <v>0</v>
      </c>
      <c r="G33" s="30">
        <f t="shared" si="28"/>
        <v>0</v>
      </c>
      <c r="H33" s="32">
        <f t="shared" si="28"/>
        <v>0</v>
      </c>
      <c r="I33" s="30">
        <f t="shared" si="28"/>
        <v>0</v>
      </c>
      <c r="J33" s="32">
        <f t="shared" si="28"/>
        <v>0</v>
      </c>
      <c r="K33" s="30">
        <f t="shared" si="28"/>
        <v>2</v>
      </c>
      <c r="L33" s="32">
        <f t="shared" si="28"/>
        <v>0</v>
      </c>
    </row>
    <row r="34" spans="1:12" x14ac:dyDescent="0.25">
      <c r="A34" s="292" t="s">
        <v>151</v>
      </c>
      <c r="B34" s="43" t="s">
        <v>152</v>
      </c>
      <c r="C34" s="292" t="s">
        <v>85</v>
      </c>
      <c r="D34" s="34"/>
      <c r="E34" s="35">
        <v>1</v>
      </c>
      <c r="F34" s="32">
        <f t="shared" ref="F34" si="29">$D34*E34</f>
        <v>0</v>
      </c>
      <c r="G34" s="35"/>
      <c r="H34" s="32">
        <f t="shared" ref="H34" si="30">$D34*G34</f>
        <v>0</v>
      </c>
      <c r="I34" s="35"/>
      <c r="J34" s="32">
        <f t="shared" ref="J34" si="31">$D34*I34</f>
        <v>0</v>
      </c>
      <c r="K34" s="30">
        <f t="shared" ref="K34:L35" si="32">E34+G34+I34</f>
        <v>1</v>
      </c>
      <c r="L34" s="32">
        <f t="shared" si="32"/>
        <v>0</v>
      </c>
    </row>
    <row r="35" spans="1:12" x14ac:dyDescent="0.25">
      <c r="A35" s="292" t="s">
        <v>153</v>
      </c>
      <c r="B35" s="292" t="s">
        <v>168</v>
      </c>
      <c r="C35" s="292" t="s">
        <v>85</v>
      </c>
      <c r="D35" s="34"/>
      <c r="E35" s="35">
        <v>1</v>
      </c>
      <c r="F35" s="32">
        <f t="shared" ref="F35" si="33">$D35*E35</f>
        <v>0</v>
      </c>
      <c r="G35" s="35"/>
      <c r="H35" s="32">
        <f t="shared" ref="H35" si="34">$D35*G35</f>
        <v>0</v>
      </c>
      <c r="I35" s="35"/>
      <c r="J35" s="32">
        <f t="shared" ref="J35" si="35">$D35*I35</f>
        <v>0</v>
      </c>
      <c r="K35" s="30">
        <f t="shared" si="32"/>
        <v>1</v>
      </c>
      <c r="L35" s="32">
        <f t="shared" si="32"/>
        <v>0</v>
      </c>
    </row>
    <row r="36" spans="1:12" x14ac:dyDescent="0.25">
      <c r="A36" s="286" t="s">
        <v>158</v>
      </c>
      <c r="B36" s="287" t="s">
        <v>164</v>
      </c>
      <c r="C36" s="286" t="s">
        <v>72</v>
      </c>
      <c r="D36" s="22" t="s">
        <v>72</v>
      </c>
      <c r="E36" s="30">
        <f t="shared" ref="E36:L36" si="36">SUM(E37:E38)</f>
        <v>0</v>
      </c>
      <c r="F36" s="32">
        <f t="shared" si="36"/>
        <v>0</v>
      </c>
      <c r="G36" s="30">
        <f t="shared" si="36"/>
        <v>2</v>
      </c>
      <c r="H36" s="32">
        <f t="shared" si="36"/>
        <v>0</v>
      </c>
      <c r="I36" s="30">
        <f t="shared" si="36"/>
        <v>2</v>
      </c>
      <c r="J36" s="32">
        <f t="shared" si="36"/>
        <v>0</v>
      </c>
      <c r="K36" s="30">
        <f t="shared" si="36"/>
        <v>4</v>
      </c>
      <c r="L36" s="32">
        <f t="shared" si="36"/>
        <v>0</v>
      </c>
    </row>
    <row r="37" spans="1:12" x14ac:dyDescent="0.25">
      <c r="A37" s="292" t="s">
        <v>159</v>
      </c>
      <c r="B37" s="292" t="s">
        <v>152</v>
      </c>
      <c r="C37" s="292" t="s">
        <v>85</v>
      </c>
      <c r="D37" s="34"/>
      <c r="E37" s="35"/>
      <c r="F37" s="32">
        <f t="shared" ref="F37" si="37">$D37*E37</f>
        <v>0</v>
      </c>
      <c r="G37" s="35">
        <v>1</v>
      </c>
      <c r="H37" s="32">
        <f t="shared" ref="H37" si="38">$D37*G37</f>
        <v>0</v>
      </c>
      <c r="I37" s="35">
        <v>1</v>
      </c>
      <c r="J37" s="32">
        <f t="shared" ref="J37" si="39">$D37*I37</f>
        <v>0</v>
      </c>
      <c r="K37" s="30">
        <f t="shared" ref="K37:L38" si="40">E37+G37+I37</f>
        <v>2</v>
      </c>
      <c r="L37" s="32">
        <f t="shared" si="40"/>
        <v>0</v>
      </c>
    </row>
    <row r="38" spans="1:12" x14ac:dyDescent="0.25">
      <c r="A38" s="292" t="s">
        <v>160</v>
      </c>
      <c r="B38" s="292" t="s">
        <v>168</v>
      </c>
      <c r="C38" s="292" t="s">
        <v>85</v>
      </c>
      <c r="D38" s="34"/>
      <c r="E38" s="35"/>
      <c r="F38" s="32">
        <f t="shared" ref="F38" si="41">$D38*E38</f>
        <v>0</v>
      </c>
      <c r="G38" s="35">
        <v>1</v>
      </c>
      <c r="H38" s="32">
        <f t="shared" ref="H38" si="42">$D38*G38</f>
        <v>0</v>
      </c>
      <c r="I38" s="35">
        <v>1</v>
      </c>
      <c r="J38" s="32">
        <f t="shared" ref="J38" si="43">$D38*I38</f>
        <v>0</v>
      </c>
      <c r="K38" s="30">
        <f t="shared" si="40"/>
        <v>2</v>
      </c>
      <c r="L38" s="32">
        <f t="shared" si="40"/>
        <v>0</v>
      </c>
    </row>
    <row r="39" spans="1:12" x14ac:dyDescent="0.25">
      <c r="A39" s="292" t="s">
        <v>50</v>
      </c>
      <c r="B39" s="285" t="s">
        <v>172</v>
      </c>
      <c r="C39" s="292" t="s">
        <v>72</v>
      </c>
      <c r="D39" s="27" t="s">
        <v>72</v>
      </c>
      <c r="E39" s="30">
        <f t="shared" ref="E39:L39" si="44">E40+E45</f>
        <v>1</v>
      </c>
      <c r="F39" s="32">
        <f t="shared" si="44"/>
        <v>0</v>
      </c>
      <c r="G39" s="30">
        <f t="shared" si="44"/>
        <v>2</v>
      </c>
      <c r="H39" s="32">
        <f t="shared" si="44"/>
        <v>0</v>
      </c>
      <c r="I39" s="30">
        <f t="shared" si="44"/>
        <v>1</v>
      </c>
      <c r="J39" s="32">
        <f t="shared" si="44"/>
        <v>0</v>
      </c>
      <c r="K39" s="30">
        <f t="shared" si="44"/>
        <v>4</v>
      </c>
      <c r="L39" s="32">
        <f t="shared" si="44"/>
        <v>0</v>
      </c>
    </row>
    <row r="40" spans="1:12" x14ac:dyDescent="0.25">
      <c r="A40" s="292" t="s">
        <v>171</v>
      </c>
      <c r="B40" s="285" t="s">
        <v>187</v>
      </c>
      <c r="C40" s="292" t="s">
        <v>72</v>
      </c>
      <c r="D40" s="27" t="s">
        <v>72</v>
      </c>
      <c r="E40" s="30">
        <f t="shared" ref="E40:L40" si="45">E41+E43</f>
        <v>1</v>
      </c>
      <c r="F40" s="32">
        <f t="shared" si="45"/>
        <v>0</v>
      </c>
      <c r="G40" s="30">
        <f t="shared" si="45"/>
        <v>1</v>
      </c>
      <c r="H40" s="32">
        <f t="shared" si="45"/>
        <v>0</v>
      </c>
      <c r="I40" s="30">
        <f t="shared" si="45"/>
        <v>0</v>
      </c>
      <c r="J40" s="32">
        <f t="shared" si="45"/>
        <v>0</v>
      </c>
      <c r="K40" s="30">
        <f t="shared" si="45"/>
        <v>2</v>
      </c>
      <c r="L40" s="32">
        <f t="shared" si="45"/>
        <v>0</v>
      </c>
    </row>
    <row r="41" spans="1:12" x14ac:dyDescent="0.25">
      <c r="A41" s="286" t="s">
        <v>173</v>
      </c>
      <c r="B41" s="287" t="s">
        <v>174</v>
      </c>
      <c r="C41" s="286" t="s">
        <v>72</v>
      </c>
      <c r="D41" s="22" t="s">
        <v>72</v>
      </c>
      <c r="E41" s="30">
        <f t="shared" ref="E41:L41" si="46">SUM(E42:E42)</f>
        <v>1</v>
      </c>
      <c r="F41" s="32">
        <f t="shared" si="46"/>
        <v>0</v>
      </c>
      <c r="G41" s="30">
        <f t="shared" si="46"/>
        <v>0</v>
      </c>
      <c r="H41" s="32">
        <f t="shared" si="46"/>
        <v>0</v>
      </c>
      <c r="I41" s="30">
        <f t="shared" si="46"/>
        <v>0</v>
      </c>
      <c r="J41" s="32">
        <f t="shared" si="46"/>
        <v>0</v>
      </c>
      <c r="K41" s="30">
        <f t="shared" si="46"/>
        <v>1</v>
      </c>
      <c r="L41" s="32">
        <f t="shared" si="46"/>
        <v>0</v>
      </c>
    </row>
    <row r="42" spans="1:12" x14ac:dyDescent="0.25">
      <c r="A42" s="292" t="s">
        <v>182</v>
      </c>
      <c r="B42" s="292" t="s">
        <v>129</v>
      </c>
      <c r="C42" s="292" t="s">
        <v>85</v>
      </c>
      <c r="D42" s="34"/>
      <c r="E42" s="35">
        <v>1</v>
      </c>
      <c r="F42" s="32">
        <f>$D42*E42</f>
        <v>0</v>
      </c>
      <c r="G42" s="35"/>
      <c r="H42" s="32">
        <f>$D42*G42</f>
        <v>0</v>
      </c>
      <c r="I42" s="35"/>
      <c r="J42" s="32">
        <f>$D42*I42</f>
        <v>0</v>
      </c>
      <c r="K42" s="30">
        <f>E42+G42+I42</f>
        <v>1</v>
      </c>
      <c r="L42" s="32">
        <f>F42+H42+J42</f>
        <v>0</v>
      </c>
    </row>
    <row r="43" spans="1:12" x14ac:dyDescent="0.25">
      <c r="A43" s="286" t="s">
        <v>176</v>
      </c>
      <c r="B43" s="287" t="s">
        <v>177</v>
      </c>
      <c r="C43" s="286" t="s">
        <v>72</v>
      </c>
      <c r="D43" s="22" t="s">
        <v>72</v>
      </c>
      <c r="E43" s="30">
        <f t="shared" ref="E43:L43" si="47">SUM(E44:E44)</f>
        <v>0</v>
      </c>
      <c r="F43" s="32">
        <f t="shared" si="47"/>
        <v>0</v>
      </c>
      <c r="G43" s="30">
        <f t="shared" si="47"/>
        <v>1</v>
      </c>
      <c r="H43" s="32">
        <f t="shared" si="47"/>
        <v>0</v>
      </c>
      <c r="I43" s="30">
        <f t="shared" si="47"/>
        <v>0</v>
      </c>
      <c r="J43" s="32">
        <f t="shared" si="47"/>
        <v>0</v>
      </c>
      <c r="K43" s="30">
        <f t="shared" si="47"/>
        <v>1</v>
      </c>
      <c r="L43" s="32">
        <f t="shared" si="47"/>
        <v>0</v>
      </c>
    </row>
    <row r="44" spans="1:12" ht="12.75" customHeight="1" x14ac:dyDescent="0.25">
      <c r="A44" s="292" t="s">
        <v>178</v>
      </c>
      <c r="B44" s="292" t="s">
        <v>129</v>
      </c>
      <c r="C44" s="292" t="s">
        <v>85</v>
      </c>
      <c r="D44" s="34"/>
      <c r="E44" s="35"/>
      <c r="F44" s="32">
        <f>$D44*E44</f>
        <v>0</v>
      </c>
      <c r="G44" s="35">
        <v>1</v>
      </c>
      <c r="H44" s="32">
        <f>$D44*G44</f>
        <v>0</v>
      </c>
      <c r="I44" s="35"/>
      <c r="J44" s="32">
        <f>$D44*I44</f>
        <v>0</v>
      </c>
      <c r="K44" s="30">
        <f>E44+G44+I44</f>
        <v>1</v>
      </c>
      <c r="L44" s="32">
        <f>F44+H44+J44</f>
        <v>0</v>
      </c>
    </row>
    <row r="45" spans="1:12" x14ac:dyDescent="0.25">
      <c r="A45" s="286" t="s">
        <v>186</v>
      </c>
      <c r="B45" s="287" t="s">
        <v>193</v>
      </c>
      <c r="C45" s="286" t="s">
        <v>72</v>
      </c>
      <c r="D45" s="22" t="s">
        <v>72</v>
      </c>
      <c r="E45" s="30">
        <f t="shared" ref="E45:L45" si="48">SUM(E46:E46)</f>
        <v>0</v>
      </c>
      <c r="F45" s="32">
        <f t="shared" si="48"/>
        <v>0</v>
      </c>
      <c r="G45" s="30">
        <f t="shared" si="48"/>
        <v>1</v>
      </c>
      <c r="H45" s="32">
        <f t="shared" si="48"/>
        <v>0</v>
      </c>
      <c r="I45" s="30">
        <f t="shared" si="48"/>
        <v>1</v>
      </c>
      <c r="J45" s="32">
        <f t="shared" si="48"/>
        <v>0</v>
      </c>
      <c r="K45" s="30">
        <f t="shared" si="48"/>
        <v>2</v>
      </c>
      <c r="L45" s="32">
        <f t="shared" si="48"/>
        <v>0</v>
      </c>
    </row>
    <row r="46" spans="1:12" x14ac:dyDescent="0.25">
      <c r="A46" s="292" t="s">
        <v>188</v>
      </c>
      <c r="B46" s="292" t="s">
        <v>129</v>
      </c>
      <c r="C46" s="292" t="s">
        <v>85</v>
      </c>
      <c r="D46" s="34"/>
      <c r="E46" s="35"/>
      <c r="F46" s="32">
        <f>$D46*E46</f>
        <v>0</v>
      </c>
      <c r="G46" s="35">
        <v>1</v>
      </c>
      <c r="H46" s="32">
        <f>$D46*G46</f>
        <v>0</v>
      </c>
      <c r="I46" s="35">
        <v>1</v>
      </c>
      <c r="J46" s="32">
        <f>$D46*I46</f>
        <v>0</v>
      </c>
      <c r="K46" s="30">
        <f>E46+G46+I46</f>
        <v>2</v>
      </c>
      <c r="L46" s="32">
        <f>F46+H46+J46</f>
        <v>0</v>
      </c>
    </row>
    <row r="47" spans="1:12" x14ac:dyDescent="0.25">
      <c r="A47" s="292" t="s">
        <v>199</v>
      </c>
      <c r="B47" s="285" t="s">
        <v>200</v>
      </c>
      <c r="C47" s="292" t="s">
        <v>72</v>
      </c>
      <c r="D47" s="27" t="s">
        <v>72</v>
      </c>
      <c r="E47" s="30">
        <f t="shared" ref="E47:L47" si="49">E48</f>
        <v>3</v>
      </c>
      <c r="F47" s="32">
        <f t="shared" si="49"/>
        <v>0</v>
      </c>
      <c r="G47" s="30">
        <f t="shared" si="49"/>
        <v>3</v>
      </c>
      <c r="H47" s="32">
        <f t="shared" si="49"/>
        <v>0</v>
      </c>
      <c r="I47" s="30">
        <f t="shared" si="49"/>
        <v>3</v>
      </c>
      <c r="J47" s="32">
        <f t="shared" si="49"/>
        <v>0</v>
      </c>
      <c r="K47" s="30">
        <f t="shared" si="49"/>
        <v>9</v>
      </c>
      <c r="L47" s="32">
        <f t="shared" si="49"/>
        <v>0</v>
      </c>
    </row>
    <row r="48" spans="1:12" x14ac:dyDescent="0.25">
      <c r="A48" s="292" t="s">
        <v>201</v>
      </c>
      <c r="B48" s="285" t="s">
        <v>202</v>
      </c>
      <c r="C48" s="292" t="s">
        <v>72</v>
      </c>
      <c r="D48" s="22" t="s">
        <v>72</v>
      </c>
      <c r="E48" s="30">
        <f t="shared" ref="E48:L48" si="50">SUM(E49:E49)</f>
        <v>3</v>
      </c>
      <c r="F48" s="32">
        <f t="shared" si="50"/>
        <v>0</v>
      </c>
      <c r="G48" s="30">
        <f t="shared" si="50"/>
        <v>3</v>
      </c>
      <c r="H48" s="32">
        <f t="shared" si="50"/>
        <v>0</v>
      </c>
      <c r="I48" s="30">
        <f t="shared" si="50"/>
        <v>3</v>
      </c>
      <c r="J48" s="32">
        <f t="shared" si="50"/>
        <v>0</v>
      </c>
      <c r="K48" s="30">
        <f t="shared" si="50"/>
        <v>9</v>
      </c>
      <c r="L48" s="32">
        <f t="shared" si="50"/>
        <v>0</v>
      </c>
    </row>
    <row r="49" spans="1:12" x14ac:dyDescent="0.25">
      <c r="A49" s="292" t="s">
        <v>203</v>
      </c>
      <c r="B49" s="292" t="s">
        <v>152</v>
      </c>
      <c r="C49" s="292" t="s">
        <v>85</v>
      </c>
      <c r="D49" s="34"/>
      <c r="E49" s="35">
        <v>3</v>
      </c>
      <c r="F49" s="32">
        <f>$D49*E49</f>
        <v>0</v>
      </c>
      <c r="G49" s="35">
        <v>3</v>
      </c>
      <c r="H49" s="32">
        <f>$D49*G49</f>
        <v>0</v>
      </c>
      <c r="I49" s="35">
        <v>3</v>
      </c>
      <c r="J49" s="32">
        <f>$D49*I49</f>
        <v>0</v>
      </c>
      <c r="K49" s="30">
        <f>E49+G49+I49</f>
        <v>9</v>
      </c>
      <c r="L49" s="32">
        <f>F49+H49+J49</f>
        <v>0</v>
      </c>
    </row>
    <row r="50" spans="1:12" x14ac:dyDescent="0.25">
      <c r="A50" s="295" t="s">
        <v>223</v>
      </c>
      <c r="B50" s="295"/>
      <c r="C50" s="292" t="s">
        <v>224</v>
      </c>
      <c r="D50" s="32" t="s">
        <v>72</v>
      </c>
      <c r="E50" s="32" t="s">
        <v>72</v>
      </c>
      <c r="F50" s="32">
        <f>ROUND(F7+F14+F19+F24+F32+F39+F47,2)</f>
        <v>0</v>
      </c>
      <c r="G50" s="32" t="s">
        <v>72</v>
      </c>
      <c r="H50" s="32">
        <f>ROUND(H7+H14+H19+H24+H32+H39+H47,2)</f>
        <v>0</v>
      </c>
      <c r="I50" s="32" t="s">
        <v>72</v>
      </c>
      <c r="J50" s="32">
        <f>ROUND(J7+J14+J19+J24+J32+J39+J47,2)</f>
        <v>0</v>
      </c>
      <c r="K50" s="32" t="s">
        <v>72</v>
      </c>
      <c r="L50" s="32">
        <f>ROUND(L7+L14+L19+L24+L32+L39+L47,2)</f>
        <v>0</v>
      </c>
    </row>
    <row r="51" spans="1:12" x14ac:dyDescent="0.25">
      <c r="A51" s="295" t="s">
        <v>225</v>
      </c>
      <c r="B51" s="295"/>
      <c r="C51" s="292" t="s">
        <v>224</v>
      </c>
      <c r="D51" s="32" t="s">
        <v>72</v>
      </c>
      <c r="E51" s="32" t="s">
        <v>72</v>
      </c>
      <c r="F51" s="32">
        <f>ROUND(F50*0.22,2)</f>
        <v>0</v>
      </c>
      <c r="G51" s="32" t="s">
        <v>72</v>
      </c>
      <c r="H51" s="32">
        <f>ROUND(H50*0.22,2)</f>
        <v>0</v>
      </c>
      <c r="I51" s="32" t="s">
        <v>72</v>
      </c>
      <c r="J51" s="32">
        <f>ROUND(J50*0.22,2)</f>
        <v>0</v>
      </c>
      <c r="K51" s="32" t="s">
        <v>72</v>
      </c>
      <c r="L51" s="32">
        <f>ROUND(L50*0.22,2)</f>
        <v>0</v>
      </c>
    </row>
    <row r="52" spans="1:12" x14ac:dyDescent="0.25">
      <c r="A52" s="295" t="s">
        <v>226</v>
      </c>
      <c r="B52" s="295"/>
      <c r="C52" s="292" t="s">
        <v>224</v>
      </c>
      <c r="D52" s="32" t="s">
        <v>72</v>
      </c>
      <c r="E52" s="32" t="s">
        <v>72</v>
      </c>
      <c r="F52" s="32">
        <f>F50+F51</f>
        <v>0</v>
      </c>
      <c r="G52" s="32" t="s">
        <v>72</v>
      </c>
      <c r="H52" s="32">
        <f>H50+H51</f>
        <v>0</v>
      </c>
      <c r="I52" s="32" t="s">
        <v>72</v>
      </c>
      <c r="J52" s="32">
        <f>J50+J51</f>
        <v>0</v>
      </c>
      <c r="K52" s="32" t="s">
        <v>72</v>
      </c>
      <c r="L52" s="32">
        <f>L50+L51</f>
        <v>0</v>
      </c>
    </row>
    <row r="55" spans="1:12" ht="25.5" x14ac:dyDescent="0.2">
      <c r="B55" s="293" t="s">
        <v>448</v>
      </c>
    </row>
    <row r="56" spans="1:12" x14ac:dyDescent="0.25">
      <c r="B56" s="294" t="s">
        <v>449</v>
      </c>
    </row>
  </sheetData>
  <mergeCells count="15">
    <mergeCell ref="K1:L1"/>
    <mergeCell ref="K2:L2"/>
    <mergeCell ref="A3:L3"/>
    <mergeCell ref="A4:A6"/>
    <mergeCell ref="B4:B6"/>
    <mergeCell ref="C4:C6"/>
    <mergeCell ref="D4:D6"/>
    <mergeCell ref="E4:L4"/>
    <mergeCell ref="K5:L5"/>
    <mergeCell ref="A51:B51"/>
    <mergeCell ref="A52:B52"/>
    <mergeCell ref="I5:J5"/>
    <mergeCell ref="A50:B50"/>
    <mergeCell ref="E5:F5"/>
    <mergeCell ref="G5:H5"/>
  </mergeCells>
  <printOptions horizontalCentered="1"/>
  <pageMargins left="0.45" right="0.34" top="0.74803149606299213" bottom="0.74803149606299213" header="0.31496062992125984" footer="0.31496062992125984"/>
  <pageSetup paperSize="9" scale="42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4"/>
  <sheetViews>
    <sheetView zoomScaleNormal="100" workbookViewId="0">
      <pane xSplit="2" ySplit="6" topLeftCell="C7" activePane="bottomRight" state="frozen"/>
      <selection activeCell="E58" activeCellId="3" sqref="E51:AD52 E54:AD54 E56:AD56 E58:AD59"/>
      <selection pane="topRight" activeCell="E58" activeCellId="3" sqref="E51:AD52 E54:AD54 E56:AD56 E58:AD59"/>
      <selection pane="bottomLeft" activeCell="E58" activeCellId="3" sqref="E51:AD52 E54:AD54 E56:AD56 E58:AD59"/>
      <selection pane="bottomRight" activeCell="N23" sqref="N23"/>
    </sheetView>
  </sheetViews>
  <sheetFormatPr defaultRowHeight="12.75" x14ac:dyDescent="0.25"/>
  <cols>
    <col min="1" max="1" width="9.140625" style="28"/>
    <col min="2" max="2" width="59.5703125" style="28" customWidth="1"/>
    <col min="3" max="3" width="9" style="28" customWidth="1"/>
    <col min="4" max="4" width="12.5703125" style="28" customWidth="1"/>
    <col min="5" max="5" width="6.42578125" style="28" customWidth="1"/>
    <col min="6" max="6" width="11.7109375" style="28" customWidth="1"/>
    <col min="7" max="7" width="6.42578125" style="28" customWidth="1"/>
    <col min="8" max="8" width="11.7109375" style="28" customWidth="1"/>
    <col min="9" max="9" width="6.42578125" style="28" customWidth="1"/>
    <col min="10" max="10" width="11.7109375" style="28" customWidth="1"/>
    <col min="11" max="11" width="6.42578125" style="28" bestFit="1" customWidth="1"/>
    <col min="12" max="12" width="11.7109375" style="28" customWidth="1"/>
    <col min="13" max="230" width="9.140625" style="28"/>
    <col min="231" max="231" width="50.140625" style="28" customWidth="1"/>
    <col min="232" max="233" width="9.140625" style="28"/>
    <col min="234" max="257" width="11.7109375" style="28" customWidth="1"/>
    <col min="258" max="258" width="12.42578125" style="28" customWidth="1"/>
    <col min="259" max="259" width="11.140625" style="28" customWidth="1"/>
    <col min="260" max="486" width="9.140625" style="28"/>
    <col min="487" max="487" width="50.140625" style="28" customWidth="1"/>
    <col min="488" max="489" width="9.140625" style="28"/>
    <col min="490" max="513" width="11.7109375" style="28" customWidth="1"/>
    <col min="514" max="514" width="12.42578125" style="28" customWidth="1"/>
    <col min="515" max="515" width="11.140625" style="28" customWidth="1"/>
    <col min="516" max="742" width="9.140625" style="28"/>
    <col min="743" max="743" width="50.140625" style="28" customWidth="1"/>
    <col min="744" max="745" width="9.140625" style="28"/>
    <col min="746" max="769" width="11.7109375" style="28" customWidth="1"/>
    <col min="770" max="770" width="12.42578125" style="28" customWidth="1"/>
    <col min="771" max="771" width="11.140625" style="28" customWidth="1"/>
    <col min="772" max="998" width="9.140625" style="28"/>
    <col min="999" max="999" width="50.140625" style="28" customWidth="1"/>
    <col min="1000" max="1001" width="9.140625" style="28"/>
    <col min="1002" max="1025" width="11.7109375" style="28" customWidth="1"/>
    <col min="1026" max="1026" width="12.42578125" style="28" customWidth="1"/>
    <col min="1027" max="1027" width="11.140625" style="28" customWidth="1"/>
    <col min="1028" max="1254" width="9.140625" style="28"/>
    <col min="1255" max="1255" width="50.140625" style="28" customWidth="1"/>
    <col min="1256" max="1257" width="9.140625" style="28"/>
    <col min="1258" max="1281" width="11.7109375" style="28" customWidth="1"/>
    <col min="1282" max="1282" width="12.42578125" style="28" customWidth="1"/>
    <col min="1283" max="1283" width="11.140625" style="28" customWidth="1"/>
    <col min="1284" max="1510" width="9.140625" style="28"/>
    <col min="1511" max="1511" width="50.140625" style="28" customWidth="1"/>
    <col min="1512" max="1513" width="9.140625" style="28"/>
    <col min="1514" max="1537" width="11.7109375" style="28" customWidth="1"/>
    <col min="1538" max="1538" width="12.42578125" style="28" customWidth="1"/>
    <col min="1539" max="1539" width="11.140625" style="28" customWidth="1"/>
    <col min="1540" max="1766" width="9.140625" style="28"/>
    <col min="1767" max="1767" width="50.140625" style="28" customWidth="1"/>
    <col min="1768" max="1769" width="9.140625" style="28"/>
    <col min="1770" max="1793" width="11.7109375" style="28" customWidth="1"/>
    <col min="1794" max="1794" width="12.42578125" style="28" customWidth="1"/>
    <col min="1795" max="1795" width="11.140625" style="28" customWidth="1"/>
    <col min="1796" max="2022" width="9.140625" style="28"/>
    <col min="2023" max="2023" width="50.140625" style="28" customWidth="1"/>
    <col min="2024" max="2025" width="9.140625" style="28"/>
    <col min="2026" max="2049" width="11.7109375" style="28" customWidth="1"/>
    <col min="2050" max="2050" width="12.42578125" style="28" customWidth="1"/>
    <col min="2051" max="2051" width="11.140625" style="28" customWidth="1"/>
    <col min="2052" max="2278" width="9.140625" style="28"/>
    <col min="2279" max="2279" width="50.140625" style="28" customWidth="1"/>
    <col min="2280" max="2281" width="9.140625" style="28"/>
    <col min="2282" max="2305" width="11.7109375" style="28" customWidth="1"/>
    <col min="2306" max="2306" width="12.42578125" style="28" customWidth="1"/>
    <col min="2307" max="2307" width="11.140625" style="28" customWidth="1"/>
    <col min="2308" max="2534" width="9.140625" style="28"/>
    <col min="2535" max="2535" width="50.140625" style="28" customWidth="1"/>
    <col min="2536" max="2537" width="9.140625" style="28"/>
    <col min="2538" max="2561" width="11.7109375" style="28" customWidth="1"/>
    <col min="2562" max="2562" width="12.42578125" style="28" customWidth="1"/>
    <col min="2563" max="2563" width="11.140625" style="28" customWidth="1"/>
    <col min="2564" max="2790" width="9.140625" style="28"/>
    <col min="2791" max="2791" width="50.140625" style="28" customWidth="1"/>
    <col min="2792" max="2793" width="9.140625" style="28"/>
    <col min="2794" max="2817" width="11.7109375" style="28" customWidth="1"/>
    <col min="2818" max="2818" width="12.42578125" style="28" customWidth="1"/>
    <col min="2819" max="2819" width="11.140625" style="28" customWidth="1"/>
    <col min="2820" max="3046" width="9.140625" style="28"/>
    <col min="3047" max="3047" width="50.140625" style="28" customWidth="1"/>
    <col min="3048" max="3049" width="9.140625" style="28"/>
    <col min="3050" max="3073" width="11.7109375" style="28" customWidth="1"/>
    <col min="3074" max="3074" width="12.42578125" style="28" customWidth="1"/>
    <col min="3075" max="3075" width="11.140625" style="28" customWidth="1"/>
    <col min="3076" max="3302" width="9.140625" style="28"/>
    <col min="3303" max="3303" width="50.140625" style="28" customWidth="1"/>
    <col min="3304" max="3305" width="9.140625" style="28"/>
    <col min="3306" max="3329" width="11.7109375" style="28" customWidth="1"/>
    <col min="3330" max="3330" width="12.42578125" style="28" customWidth="1"/>
    <col min="3331" max="3331" width="11.140625" style="28" customWidth="1"/>
    <col min="3332" max="3558" width="9.140625" style="28"/>
    <col min="3559" max="3559" width="50.140625" style="28" customWidth="1"/>
    <col min="3560" max="3561" width="9.140625" style="28"/>
    <col min="3562" max="3585" width="11.7109375" style="28" customWidth="1"/>
    <col min="3586" max="3586" width="12.42578125" style="28" customWidth="1"/>
    <col min="3587" max="3587" width="11.140625" style="28" customWidth="1"/>
    <col min="3588" max="3814" width="9.140625" style="28"/>
    <col min="3815" max="3815" width="50.140625" style="28" customWidth="1"/>
    <col min="3816" max="3817" width="9.140625" style="28"/>
    <col min="3818" max="3841" width="11.7109375" style="28" customWidth="1"/>
    <col min="3842" max="3842" width="12.42578125" style="28" customWidth="1"/>
    <col min="3843" max="3843" width="11.140625" style="28" customWidth="1"/>
    <col min="3844" max="4070" width="9.140625" style="28"/>
    <col min="4071" max="4071" width="50.140625" style="28" customWidth="1"/>
    <col min="4072" max="4073" width="9.140625" style="28"/>
    <col min="4074" max="4097" width="11.7109375" style="28" customWidth="1"/>
    <col min="4098" max="4098" width="12.42578125" style="28" customWidth="1"/>
    <col min="4099" max="4099" width="11.140625" style="28" customWidth="1"/>
    <col min="4100" max="4326" width="9.140625" style="28"/>
    <col min="4327" max="4327" width="50.140625" style="28" customWidth="1"/>
    <col min="4328" max="4329" width="9.140625" style="28"/>
    <col min="4330" max="4353" width="11.7109375" style="28" customWidth="1"/>
    <col min="4354" max="4354" width="12.42578125" style="28" customWidth="1"/>
    <col min="4355" max="4355" width="11.140625" style="28" customWidth="1"/>
    <col min="4356" max="4582" width="9.140625" style="28"/>
    <col min="4583" max="4583" width="50.140625" style="28" customWidth="1"/>
    <col min="4584" max="4585" width="9.140625" style="28"/>
    <col min="4586" max="4609" width="11.7109375" style="28" customWidth="1"/>
    <col min="4610" max="4610" width="12.42578125" style="28" customWidth="1"/>
    <col min="4611" max="4611" width="11.140625" style="28" customWidth="1"/>
    <col min="4612" max="4838" width="9.140625" style="28"/>
    <col min="4839" max="4839" width="50.140625" style="28" customWidth="1"/>
    <col min="4840" max="4841" width="9.140625" style="28"/>
    <col min="4842" max="4865" width="11.7109375" style="28" customWidth="1"/>
    <col min="4866" max="4866" width="12.42578125" style="28" customWidth="1"/>
    <col min="4867" max="4867" width="11.140625" style="28" customWidth="1"/>
    <col min="4868" max="5094" width="9.140625" style="28"/>
    <col min="5095" max="5095" width="50.140625" style="28" customWidth="1"/>
    <col min="5096" max="5097" width="9.140625" style="28"/>
    <col min="5098" max="5121" width="11.7109375" style="28" customWidth="1"/>
    <col min="5122" max="5122" width="12.42578125" style="28" customWidth="1"/>
    <col min="5123" max="5123" width="11.140625" style="28" customWidth="1"/>
    <col min="5124" max="5350" width="9.140625" style="28"/>
    <col min="5351" max="5351" width="50.140625" style="28" customWidth="1"/>
    <col min="5352" max="5353" width="9.140625" style="28"/>
    <col min="5354" max="5377" width="11.7109375" style="28" customWidth="1"/>
    <col min="5378" max="5378" width="12.42578125" style="28" customWidth="1"/>
    <col min="5379" max="5379" width="11.140625" style="28" customWidth="1"/>
    <col min="5380" max="5606" width="9.140625" style="28"/>
    <col min="5607" max="5607" width="50.140625" style="28" customWidth="1"/>
    <col min="5608" max="5609" width="9.140625" style="28"/>
    <col min="5610" max="5633" width="11.7109375" style="28" customWidth="1"/>
    <col min="5634" max="5634" width="12.42578125" style="28" customWidth="1"/>
    <col min="5635" max="5635" width="11.140625" style="28" customWidth="1"/>
    <col min="5636" max="5862" width="9.140625" style="28"/>
    <col min="5863" max="5863" width="50.140625" style="28" customWidth="1"/>
    <col min="5864" max="5865" width="9.140625" style="28"/>
    <col min="5866" max="5889" width="11.7109375" style="28" customWidth="1"/>
    <col min="5890" max="5890" width="12.42578125" style="28" customWidth="1"/>
    <col min="5891" max="5891" width="11.140625" style="28" customWidth="1"/>
    <col min="5892" max="6118" width="9.140625" style="28"/>
    <col min="6119" max="6119" width="50.140625" style="28" customWidth="1"/>
    <col min="6120" max="6121" width="9.140625" style="28"/>
    <col min="6122" max="6145" width="11.7109375" style="28" customWidth="1"/>
    <col min="6146" max="6146" width="12.42578125" style="28" customWidth="1"/>
    <col min="6147" max="6147" width="11.140625" style="28" customWidth="1"/>
    <col min="6148" max="6374" width="9.140625" style="28"/>
    <col min="6375" max="6375" width="50.140625" style="28" customWidth="1"/>
    <col min="6376" max="6377" width="9.140625" style="28"/>
    <col min="6378" max="6401" width="11.7109375" style="28" customWidth="1"/>
    <col min="6402" max="6402" width="12.42578125" style="28" customWidth="1"/>
    <col min="6403" max="6403" width="11.140625" style="28" customWidth="1"/>
    <col min="6404" max="6630" width="9.140625" style="28"/>
    <col min="6631" max="6631" width="50.140625" style="28" customWidth="1"/>
    <col min="6632" max="6633" width="9.140625" style="28"/>
    <col min="6634" max="6657" width="11.7109375" style="28" customWidth="1"/>
    <col min="6658" max="6658" width="12.42578125" style="28" customWidth="1"/>
    <col min="6659" max="6659" width="11.140625" style="28" customWidth="1"/>
    <col min="6660" max="6886" width="9.140625" style="28"/>
    <col min="6887" max="6887" width="50.140625" style="28" customWidth="1"/>
    <col min="6888" max="6889" width="9.140625" style="28"/>
    <col min="6890" max="6913" width="11.7109375" style="28" customWidth="1"/>
    <col min="6914" max="6914" width="12.42578125" style="28" customWidth="1"/>
    <col min="6915" max="6915" width="11.140625" style="28" customWidth="1"/>
    <col min="6916" max="7142" width="9.140625" style="28"/>
    <col min="7143" max="7143" width="50.140625" style="28" customWidth="1"/>
    <col min="7144" max="7145" width="9.140625" style="28"/>
    <col min="7146" max="7169" width="11.7109375" style="28" customWidth="1"/>
    <col min="7170" max="7170" width="12.42578125" style="28" customWidth="1"/>
    <col min="7171" max="7171" width="11.140625" style="28" customWidth="1"/>
    <col min="7172" max="7398" width="9.140625" style="28"/>
    <col min="7399" max="7399" width="50.140625" style="28" customWidth="1"/>
    <col min="7400" max="7401" width="9.140625" style="28"/>
    <col min="7402" max="7425" width="11.7109375" style="28" customWidth="1"/>
    <col min="7426" max="7426" width="12.42578125" style="28" customWidth="1"/>
    <col min="7427" max="7427" width="11.140625" style="28" customWidth="1"/>
    <col min="7428" max="7654" width="9.140625" style="28"/>
    <col min="7655" max="7655" width="50.140625" style="28" customWidth="1"/>
    <col min="7656" max="7657" width="9.140625" style="28"/>
    <col min="7658" max="7681" width="11.7109375" style="28" customWidth="1"/>
    <col min="7682" max="7682" width="12.42578125" style="28" customWidth="1"/>
    <col min="7683" max="7683" width="11.140625" style="28" customWidth="1"/>
    <col min="7684" max="7910" width="9.140625" style="28"/>
    <col min="7911" max="7911" width="50.140625" style="28" customWidth="1"/>
    <col min="7912" max="7913" width="9.140625" style="28"/>
    <col min="7914" max="7937" width="11.7109375" style="28" customWidth="1"/>
    <col min="7938" max="7938" width="12.42578125" style="28" customWidth="1"/>
    <col min="7939" max="7939" width="11.140625" style="28" customWidth="1"/>
    <col min="7940" max="8166" width="9.140625" style="28"/>
    <col min="8167" max="8167" width="50.140625" style="28" customWidth="1"/>
    <col min="8168" max="8169" width="9.140625" style="28"/>
    <col min="8170" max="8193" width="11.7109375" style="28" customWidth="1"/>
    <col min="8194" max="8194" width="12.42578125" style="28" customWidth="1"/>
    <col min="8195" max="8195" width="11.140625" style="28" customWidth="1"/>
    <col min="8196" max="8422" width="9.140625" style="28"/>
    <col min="8423" max="8423" width="50.140625" style="28" customWidth="1"/>
    <col min="8424" max="8425" width="9.140625" style="28"/>
    <col min="8426" max="8449" width="11.7109375" style="28" customWidth="1"/>
    <col min="8450" max="8450" width="12.42578125" style="28" customWidth="1"/>
    <col min="8451" max="8451" width="11.140625" style="28" customWidth="1"/>
    <col min="8452" max="8678" width="9.140625" style="28"/>
    <col min="8679" max="8679" width="50.140625" style="28" customWidth="1"/>
    <col min="8680" max="8681" width="9.140625" style="28"/>
    <col min="8682" max="8705" width="11.7109375" style="28" customWidth="1"/>
    <col min="8706" max="8706" width="12.42578125" style="28" customWidth="1"/>
    <col min="8707" max="8707" width="11.140625" style="28" customWidth="1"/>
    <col min="8708" max="8934" width="9.140625" style="28"/>
    <col min="8935" max="8935" width="50.140625" style="28" customWidth="1"/>
    <col min="8936" max="8937" width="9.140625" style="28"/>
    <col min="8938" max="8961" width="11.7109375" style="28" customWidth="1"/>
    <col min="8962" max="8962" width="12.42578125" style="28" customWidth="1"/>
    <col min="8963" max="8963" width="11.140625" style="28" customWidth="1"/>
    <col min="8964" max="9190" width="9.140625" style="28"/>
    <col min="9191" max="9191" width="50.140625" style="28" customWidth="1"/>
    <col min="9192" max="9193" width="9.140625" style="28"/>
    <col min="9194" max="9217" width="11.7109375" style="28" customWidth="1"/>
    <col min="9218" max="9218" width="12.42578125" style="28" customWidth="1"/>
    <col min="9219" max="9219" width="11.140625" style="28" customWidth="1"/>
    <col min="9220" max="9446" width="9.140625" style="28"/>
    <col min="9447" max="9447" width="50.140625" style="28" customWidth="1"/>
    <col min="9448" max="9449" width="9.140625" style="28"/>
    <col min="9450" max="9473" width="11.7109375" style="28" customWidth="1"/>
    <col min="9474" max="9474" width="12.42578125" style="28" customWidth="1"/>
    <col min="9475" max="9475" width="11.140625" style="28" customWidth="1"/>
    <col min="9476" max="9702" width="9.140625" style="28"/>
    <col min="9703" max="9703" width="50.140625" style="28" customWidth="1"/>
    <col min="9704" max="9705" width="9.140625" style="28"/>
    <col min="9706" max="9729" width="11.7109375" style="28" customWidth="1"/>
    <col min="9730" max="9730" width="12.42578125" style="28" customWidth="1"/>
    <col min="9731" max="9731" width="11.140625" style="28" customWidth="1"/>
    <col min="9732" max="9958" width="9.140625" style="28"/>
    <col min="9959" max="9959" width="50.140625" style="28" customWidth="1"/>
    <col min="9960" max="9961" width="9.140625" style="28"/>
    <col min="9962" max="9985" width="11.7109375" style="28" customWidth="1"/>
    <col min="9986" max="9986" width="12.42578125" style="28" customWidth="1"/>
    <col min="9987" max="9987" width="11.140625" style="28" customWidth="1"/>
    <col min="9988" max="10214" width="9.140625" style="28"/>
    <col min="10215" max="10215" width="50.140625" style="28" customWidth="1"/>
    <col min="10216" max="10217" width="9.140625" style="28"/>
    <col min="10218" max="10241" width="11.7109375" style="28" customWidth="1"/>
    <col min="10242" max="10242" width="12.42578125" style="28" customWidth="1"/>
    <col min="10243" max="10243" width="11.140625" style="28" customWidth="1"/>
    <col min="10244" max="10470" width="9.140625" style="28"/>
    <col min="10471" max="10471" width="50.140625" style="28" customWidth="1"/>
    <col min="10472" max="10473" width="9.140625" style="28"/>
    <col min="10474" max="10497" width="11.7109375" style="28" customWidth="1"/>
    <col min="10498" max="10498" width="12.42578125" style="28" customWidth="1"/>
    <col min="10499" max="10499" width="11.140625" style="28" customWidth="1"/>
    <col min="10500" max="10726" width="9.140625" style="28"/>
    <col min="10727" max="10727" width="50.140625" style="28" customWidth="1"/>
    <col min="10728" max="10729" width="9.140625" style="28"/>
    <col min="10730" max="10753" width="11.7109375" style="28" customWidth="1"/>
    <col min="10754" max="10754" width="12.42578125" style="28" customWidth="1"/>
    <col min="10755" max="10755" width="11.140625" style="28" customWidth="1"/>
    <col min="10756" max="10982" width="9.140625" style="28"/>
    <col min="10983" max="10983" width="50.140625" style="28" customWidth="1"/>
    <col min="10984" max="10985" width="9.140625" style="28"/>
    <col min="10986" max="11009" width="11.7109375" style="28" customWidth="1"/>
    <col min="11010" max="11010" width="12.42578125" style="28" customWidth="1"/>
    <col min="11011" max="11011" width="11.140625" style="28" customWidth="1"/>
    <col min="11012" max="11238" width="9.140625" style="28"/>
    <col min="11239" max="11239" width="50.140625" style="28" customWidth="1"/>
    <col min="11240" max="11241" width="9.140625" style="28"/>
    <col min="11242" max="11265" width="11.7109375" style="28" customWidth="1"/>
    <col min="11266" max="11266" width="12.42578125" style="28" customWidth="1"/>
    <col min="11267" max="11267" width="11.140625" style="28" customWidth="1"/>
    <col min="11268" max="11494" width="9.140625" style="28"/>
    <col min="11495" max="11495" width="50.140625" style="28" customWidth="1"/>
    <col min="11496" max="11497" width="9.140625" style="28"/>
    <col min="11498" max="11521" width="11.7109375" style="28" customWidth="1"/>
    <col min="11522" max="11522" width="12.42578125" style="28" customWidth="1"/>
    <col min="11523" max="11523" width="11.140625" style="28" customWidth="1"/>
    <col min="11524" max="11750" width="9.140625" style="28"/>
    <col min="11751" max="11751" width="50.140625" style="28" customWidth="1"/>
    <col min="11752" max="11753" width="9.140625" style="28"/>
    <col min="11754" max="11777" width="11.7109375" style="28" customWidth="1"/>
    <col min="11778" max="11778" width="12.42578125" style="28" customWidth="1"/>
    <col min="11779" max="11779" width="11.140625" style="28" customWidth="1"/>
    <col min="11780" max="12006" width="9.140625" style="28"/>
    <col min="12007" max="12007" width="50.140625" style="28" customWidth="1"/>
    <col min="12008" max="12009" width="9.140625" style="28"/>
    <col min="12010" max="12033" width="11.7109375" style="28" customWidth="1"/>
    <col min="12034" max="12034" width="12.42578125" style="28" customWidth="1"/>
    <col min="12035" max="12035" width="11.140625" style="28" customWidth="1"/>
    <col min="12036" max="12262" width="9.140625" style="28"/>
    <col min="12263" max="12263" width="50.140625" style="28" customWidth="1"/>
    <col min="12264" max="12265" width="9.140625" style="28"/>
    <col min="12266" max="12289" width="11.7109375" style="28" customWidth="1"/>
    <col min="12290" max="12290" width="12.42578125" style="28" customWidth="1"/>
    <col min="12291" max="12291" width="11.140625" style="28" customWidth="1"/>
    <col min="12292" max="12518" width="9.140625" style="28"/>
    <col min="12519" max="12519" width="50.140625" style="28" customWidth="1"/>
    <col min="12520" max="12521" width="9.140625" style="28"/>
    <col min="12522" max="12545" width="11.7109375" style="28" customWidth="1"/>
    <col min="12546" max="12546" width="12.42578125" style="28" customWidth="1"/>
    <col min="12547" max="12547" width="11.140625" style="28" customWidth="1"/>
    <col min="12548" max="12774" width="9.140625" style="28"/>
    <col min="12775" max="12775" width="50.140625" style="28" customWidth="1"/>
    <col min="12776" max="12777" width="9.140625" style="28"/>
    <col min="12778" max="12801" width="11.7109375" style="28" customWidth="1"/>
    <col min="12802" max="12802" width="12.42578125" style="28" customWidth="1"/>
    <col min="12803" max="12803" width="11.140625" style="28" customWidth="1"/>
    <col min="12804" max="13030" width="9.140625" style="28"/>
    <col min="13031" max="13031" width="50.140625" style="28" customWidth="1"/>
    <col min="13032" max="13033" width="9.140625" style="28"/>
    <col min="13034" max="13057" width="11.7109375" style="28" customWidth="1"/>
    <col min="13058" max="13058" width="12.42578125" style="28" customWidth="1"/>
    <col min="13059" max="13059" width="11.140625" style="28" customWidth="1"/>
    <col min="13060" max="13286" width="9.140625" style="28"/>
    <col min="13287" max="13287" width="50.140625" style="28" customWidth="1"/>
    <col min="13288" max="13289" width="9.140625" style="28"/>
    <col min="13290" max="13313" width="11.7109375" style="28" customWidth="1"/>
    <col min="13314" max="13314" width="12.42578125" style="28" customWidth="1"/>
    <col min="13315" max="13315" width="11.140625" style="28" customWidth="1"/>
    <col min="13316" max="13542" width="9.140625" style="28"/>
    <col min="13543" max="13543" width="50.140625" style="28" customWidth="1"/>
    <col min="13544" max="13545" width="9.140625" style="28"/>
    <col min="13546" max="13569" width="11.7109375" style="28" customWidth="1"/>
    <col min="13570" max="13570" width="12.42578125" style="28" customWidth="1"/>
    <col min="13571" max="13571" width="11.140625" style="28" customWidth="1"/>
    <col min="13572" max="13798" width="9.140625" style="28"/>
    <col min="13799" max="13799" width="50.140625" style="28" customWidth="1"/>
    <col min="13800" max="13801" width="9.140625" style="28"/>
    <col min="13802" max="13825" width="11.7109375" style="28" customWidth="1"/>
    <col min="13826" max="13826" width="12.42578125" style="28" customWidth="1"/>
    <col min="13827" max="13827" width="11.140625" style="28" customWidth="1"/>
    <col min="13828" max="14054" width="9.140625" style="28"/>
    <col min="14055" max="14055" width="50.140625" style="28" customWidth="1"/>
    <col min="14056" max="14057" width="9.140625" style="28"/>
    <col min="14058" max="14081" width="11.7109375" style="28" customWidth="1"/>
    <col min="14082" max="14082" width="12.42578125" style="28" customWidth="1"/>
    <col min="14083" max="14083" width="11.140625" style="28" customWidth="1"/>
    <col min="14084" max="14310" width="9.140625" style="28"/>
    <col min="14311" max="14311" width="50.140625" style="28" customWidth="1"/>
    <col min="14312" max="14313" width="9.140625" style="28"/>
    <col min="14314" max="14337" width="11.7109375" style="28" customWidth="1"/>
    <col min="14338" max="14338" width="12.42578125" style="28" customWidth="1"/>
    <col min="14339" max="14339" width="11.140625" style="28" customWidth="1"/>
    <col min="14340" max="14566" width="9.140625" style="28"/>
    <col min="14567" max="14567" width="50.140625" style="28" customWidth="1"/>
    <col min="14568" max="14569" width="9.140625" style="28"/>
    <col min="14570" max="14593" width="11.7109375" style="28" customWidth="1"/>
    <col min="14594" max="14594" width="12.42578125" style="28" customWidth="1"/>
    <col min="14595" max="14595" width="11.140625" style="28" customWidth="1"/>
    <col min="14596" max="14822" width="9.140625" style="28"/>
    <col min="14823" max="14823" width="50.140625" style="28" customWidth="1"/>
    <col min="14824" max="14825" width="9.140625" style="28"/>
    <col min="14826" max="14849" width="11.7109375" style="28" customWidth="1"/>
    <col min="14850" max="14850" width="12.42578125" style="28" customWidth="1"/>
    <col min="14851" max="14851" width="11.140625" style="28" customWidth="1"/>
    <col min="14852" max="15078" width="9.140625" style="28"/>
    <col min="15079" max="15079" width="50.140625" style="28" customWidth="1"/>
    <col min="15080" max="15081" width="9.140625" style="28"/>
    <col min="15082" max="15105" width="11.7109375" style="28" customWidth="1"/>
    <col min="15106" max="15106" width="12.42578125" style="28" customWidth="1"/>
    <col min="15107" max="15107" width="11.140625" style="28" customWidth="1"/>
    <col min="15108" max="15334" width="9.140625" style="28"/>
    <col min="15335" max="15335" width="50.140625" style="28" customWidth="1"/>
    <col min="15336" max="15337" width="9.140625" style="28"/>
    <col min="15338" max="15361" width="11.7109375" style="28" customWidth="1"/>
    <col min="15362" max="15362" width="12.42578125" style="28" customWidth="1"/>
    <col min="15363" max="15363" width="11.140625" style="28" customWidth="1"/>
    <col min="15364" max="15590" width="9.140625" style="28"/>
    <col min="15591" max="15591" width="50.140625" style="28" customWidth="1"/>
    <col min="15592" max="15593" width="9.140625" style="28"/>
    <col min="15594" max="15617" width="11.7109375" style="28" customWidth="1"/>
    <col min="15618" max="15618" width="12.42578125" style="28" customWidth="1"/>
    <col min="15619" max="15619" width="11.140625" style="28" customWidth="1"/>
    <col min="15620" max="15846" width="9.140625" style="28"/>
    <col min="15847" max="15847" width="50.140625" style="28" customWidth="1"/>
    <col min="15848" max="15849" width="9.140625" style="28"/>
    <col min="15850" max="15873" width="11.7109375" style="28" customWidth="1"/>
    <col min="15874" max="15874" width="12.42578125" style="28" customWidth="1"/>
    <col min="15875" max="15875" width="11.140625" style="28" customWidth="1"/>
    <col min="15876" max="16102" width="9.140625" style="28"/>
    <col min="16103" max="16103" width="50.140625" style="28" customWidth="1"/>
    <col min="16104" max="16105" width="9.140625" style="28"/>
    <col min="16106" max="16129" width="11.7109375" style="28" customWidth="1"/>
    <col min="16130" max="16130" width="12.42578125" style="28" customWidth="1"/>
    <col min="16131" max="16131" width="11.140625" style="28" customWidth="1"/>
    <col min="16132" max="16384" width="9.140625" style="28"/>
  </cols>
  <sheetData>
    <row r="1" spans="1:12" ht="16.5" customHeight="1" x14ac:dyDescent="0.25">
      <c r="K1" s="297" t="s">
        <v>211</v>
      </c>
      <c r="L1" s="297"/>
    </row>
    <row r="2" spans="1:12" x14ac:dyDescent="0.25">
      <c r="K2" s="297" t="s">
        <v>228</v>
      </c>
      <c r="L2" s="297"/>
    </row>
    <row r="3" spans="1:12" x14ac:dyDescent="0.25">
      <c r="A3" s="298" t="s">
        <v>450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</row>
    <row r="4" spans="1:12" ht="12.75" customHeight="1" x14ac:dyDescent="0.25">
      <c r="A4" s="296" t="s">
        <v>57</v>
      </c>
      <c r="B4" s="296" t="s">
        <v>58</v>
      </c>
      <c r="C4" s="296" t="s">
        <v>59</v>
      </c>
      <c r="D4" s="296" t="s">
        <v>213</v>
      </c>
      <c r="E4" s="296" t="s">
        <v>455</v>
      </c>
      <c r="F4" s="296"/>
      <c r="G4" s="296"/>
      <c r="H4" s="296"/>
      <c r="I4" s="296"/>
      <c r="J4" s="296"/>
      <c r="K4" s="296"/>
      <c r="L4" s="296"/>
    </row>
    <row r="5" spans="1:12" ht="12.75" customHeight="1" x14ac:dyDescent="0.25">
      <c r="A5" s="296"/>
      <c r="B5" s="296"/>
      <c r="C5" s="296"/>
      <c r="D5" s="296"/>
      <c r="E5" s="296" t="s">
        <v>214</v>
      </c>
      <c r="F5" s="296"/>
      <c r="G5" s="296" t="s">
        <v>215</v>
      </c>
      <c r="H5" s="296"/>
      <c r="I5" s="296" t="s">
        <v>217</v>
      </c>
      <c r="J5" s="296"/>
      <c r="K5" s="296" t="s">
        <v>218</v>
      </c>
      <c r="L5" s="296"/>
    </row>
    <row r="6" spans="1:12" s="31" customFormat="1" ht="47.25" customHeight="1" x14ac:dyDescent="0.25">
      <c r="A6" s="296"/>
      <c r="B6" s="296"/>
      <c r="C6" s="296"/>
      <c r="D6" s="296"/>
      <c r="E6" s="30" t="s">
        <v>219</v>
      </c>
      <c r="F6" s="30" t="s">
        <v>220</v>
      </c>
      <c r="G6" s="30" t="s">
        <v>219</v>
      </c>
      <c r="H6" s="30" t="s">
        <v>220</v>
      </c>
      <c r="I6" s="30" t="s">
        <v>219</v>
      </c>
      <c r="J6" s="30" t="s">
        <v>220</v>
      </c>
      <c r="K6" s="30" t="s">
        <v>219</v>
      </c>
      <c r="L6" s="30" t="s">
        <v>221</v>
      </c>
    </row>
    <row r="7" spans="1:12" x14ac:dyDescent="0.25">
      <c r="A7" s="292" t="s">
        <v>3</v>
      </c>
      <c r="B7" s="285" t="s">
        <v>205</v>
      </c>
      <c r="C7" s="292" t="s">
        <v>72</v>
      </c>
      <c r="D7" s="27" t="s">
        <v>72</v>
      </c>
      <c r="E7" s="137">
        <f t="shared" ref="E7:L7" si="0">E8</f>
        <v>1</v>
      </c>
      <c r="F7" s="32">
        <f t="shared" si="0"/>
        <v>0</v>
      </c>
      <c r="G7" s="283">
        <f t="shared" si="0"/>
        <v>1</v>
      </c>
      <c r="H7" s="282">
        <f t="shared" si="0"/>
        <v>0</v>
      </c>
      <c r="I7" s="283">
        <f t="shared" si="0"/>
        <v>1</v>
      </c>
      <c r="J7" s="282">
        <f t="shared" si="0"/>
        <v>0</v>
      </c>
      <c r="K7" s="283">
        <f t="shared" si="0"/>
        <v>3</v>
      </c>
      <c r="L7" s="282">
        <f t="shared" si="0"/>
        <v>0</v>
      </c>
    </row>
    <row r="8" spans="1:12" x14ac:dyDescent="0.25">
      <c r="A8" s="286" t="s">
        <v>66</v>
      </c>
      <c r="B8" s="287" t="s">
        <v>73</v>
      </c>
      <c r="C8" s="286" t="s">
        <v>72</v>
      </c>
      <c r="D8" s="22" t="s">
        <v>72</v>
      </c>
      <c r="E8" s="30">
        <f t="shared" ref="E8:L8" si="1">SUM(E9:E9)</f>
        <v>1</v>
      </c>
      <c r="F8" s="32">
        <f t="shared" si="1"/>
        <v>0</v>
      </c>
      <c r="G8" s="283">
        <f t="shared" si="1"/>
        <v>1</v>
      </c>
      <c r="H8" s="282">
        <f t="shared" si="1"/>
        <v>0</v>
      </c>
      <c r="I8" s="283">
        <f t="shared" si="1"/>
        <v>1</v>
      </c>
      <c r="J8" s="282">
        <f t="shared" si="1"/>
        <v>0</v>
      </c>
      <c r="K8" s="283">
        <f t="shared" si="1"/>
        <v>3</v>
      </c>
      <c r="L8" s="282">
        <f t="shared" si="1"/>
        <v>0</v>
      </c>
    </row>
    <row r="9" spans="1:12" ht="25.5" x14ac:dyDescent="0.25">
      <c r="A9" s="292" t="s">
        <v>67</v>
      </c>
      <c r="B9" s="292" t="s">
        <v>208</v>
      </c>
      <c r="C9" s="292" t="s">
        <v>74</v>
      </c>
      <c r="D9" s="34"/>
      <c r="E9" s="35">
        <v>1</v>
      </c>
      <c r="F9" s="32">
        <f t="shared" ref="F9:J9" si="2">$D9*E9</f>
        <v>0</v>
      </c>
      <c r="G9" s="35">
        <v>1</v>
      </c>
      <c r="H9" s="32">
        <f t="shared" si="2"/>
        <v>0</v>
      </c>
      <c r="I9" s="35">
        <v>1</v>
      </c>
      <c r="J9" s="32">
        <f t="shared" si="2"/>
        <v>0</v>
      </c>
      <c r="K9" s="30">
        <f>E9+G9+I9</f>
        <v>3</v>
      </c>
      <c r="L9" s="32">
        <f>F9+H9+J9</f>
        <v>0</v>
      </c>
    </row>
    <row r="10" spans="1:12" x14ac:dyDescent="0.25">
      <c r="A10" s="292" t="s">
        <v>30</v>
      </c>
      <c r="B10" s="285" t="s">
        <v>82</v>
      </c>
      <c r="C10" s="292" t="s">
        <v>72</v>
      </c>
      <c r="D10" s="27" t="s">
        <v>72</v>
      </c>
      <c r="E10" s="30">
        <f t="shared" ref="E10:L10" si="3">E11</f>
        <v>1</v>
      </c>
      <c r="F10" s="32">
        <f t="shared" si="3"/>
        <v>0</v>
      </c>
      <c r="G10" s="283">
        <f t="shared" si="3"/>
        <v>1</v>
      </c>
      <c r="H10" s="282">
        <f t="shared" si="3"/>
        <v>0</v>
      </c>
      <c r="I10" s="283">
        <f t="shared" si="3"/>
        <v>1</v>
      </c>
      <c r="J10" s="282">
        <f t="shared" si="3"/>
        <v>0</v>
      </c>
      <c r="K10" s="283">
        <f t="shared" si="3"/>
        <v>3</v>
      </c>
      <c r="L10" s="282">
        <f t="shared" si="3"/>
        <v>0</v>
      </c>
    </row>
    <row r="11" spans="1:12" x14ac:dyDescent="0.25">
      <c r="A11" s="286" t="s">
        <v>87</v>
      </c>
      <c r="B11" s="287" t="s">
        <v>91</v>
      </c>
      <c r="C11" s="286" t="s">
        <v>72</v>
      </c>
      <c r="D11" s="22" t="s">
        <v>72</v>
      </c>
      <c r="E11" s="30">
        <f t="shared" ref="E11:L11" si="4">SUM(E12:E12)</f>
        <v>1</v>
      </c>
      <c r="F11" s="32">
        <f t="shared" si="4"/>
        <v>0</v>
      </c>
      <c r="G11" s="283">
        <f t="shared" si="4"/>
        <v>1</v>
      </c>
      <c r="H11" s="282">
        <f t="shared" si="4"/>
        <v>0</v>
      </c>
      <c r="I11" s="283">
        <f t="shared" si="4"/>
        <v>1</v>
      </c>
      <c r="J11" s="282">
        <f t="shared" si="4"/>
        <v>0</v>
      </c>
      <c r="K11" s="283">
        <f t="shared" si="4"/>
        <v>3</v>
      </c>
      <c r="L11" s="282">
        <f t="shared" si="4"/>
        <v>0</v>
      </c>
    </row>
    <row r="12" spans="1:12" x14ac:dyDescent="0.25">
      <c r="A12" s="292" t="s">
        <v>88</v>
      </c>
      <c r="B12" s="292" t="s">
        <v>84</v>
      </c>
      <c r="C12" s="292" t="s">
        <v>85</v>
      </c>
      <c r="D12" s="34"/>
      <c r="E12" s="35">
        <v>1</v>
      </c>
      <c r="F12" s="32">
        <f>$D12*E12</f>
        <v>0</v>
      </c>
      <c r="G12" s="35">
        <v>1</v>
      </c>
      <c r="H12" s="32">
        <f>$D12*G12</f>
        <v>0</v>
      </c>
      <c r="I12" s="35">
        <v>1</v>
      </c>
      <c r="J12" s="32">
        <f>$D12*I12</f>
        <v>0</v>
      </c>
      <c r="K12" s="30">
        <f>E12+G12+I12</f>
        <v>3</v>
      </c>
      <c r="L12" s="32">
        <f>F12+H12+J12</f>
        <v>0</v>
      </c>
    </row>
    <row r="13" spans="1:12" x14ac:dyDescent="0.25">
      <c r="A13" s="292" t="s">
        <v>40</v>
      </c>
      <c r="B13" s="285" t="s">
        <v>106</v>
      </c>
      <c r="C13" s="292" t="s">
        <v>72</v>
      </c>
      <c r="D13" s="27" t="s">
        <v>72</v>
      </c>
      <c r="E13" s="30">
        <f t="shared" ref="E13:L13" si="5">E14</f>
        <v>2</v>
      </c>
      <c r="F13" s="32">
        <f t="shared" si="5"/>
        <v>0</v>
      </c>
      <c r="G13" s="283">
        <f t="shared" si="5"/>
        <v>1</v>
      </c>
      <c r="H13" s="282">
        <f t="shared" si="5"/>
        <v>0</v>
      </c>
      <c r="I13" s="283">
        <f t="shared" si="5"/>
        <v>1</v>
      </c>
      <c r="J13" s="282">
        <f t="shared" si="5"/>
        <v>0</v>
      </c>
      <c r="K13" s="283">
        <f t="shared" si="5"/>
        <v>4</v>
      </c>
      <c r="L13" s="282">
        <f t="shared" si="5"/>
        <v>0</v>
      </c>
    </row>
    <row r="14" spans="1:12" x14ac:dyDescent="0.25">
      <c r="A14" s="286" t="s">
        <v>105</v>
      </c>
      <c r="B14" s="290" t="s">
        <v>113</v>
      </c>
      <c r="C14" s="286" t="s">
        <v>72</v>
      </c>
      <c r="D14" s="22" t="s">
        <v>72</v>
      </c>
      <c r="E14" s="30">
        <f t="shared" ref="E14:L14" si="6">SUM(E15:E16)</f>
        <v>2</v>
      </c>
      <c r="F14" s="32">
        <f t="shared" si="6"/>
        <v>0</v>
      </c>
      <c r="G14" s="283">
        <f t="shared" si="6"/>
        <v>1</v>
      </c>
      <c r="H14" s="282">
        <f t="shared" si="6"/>
        <v>0</v>
      </c>
      <c r="I14" s="283">
        <f t="shared" si="6"/>
        <v>1</v>
      </c>
      <c r="J14" s="282">
        <f t="shared" si="6"/>
        <v>0</v>
      </c>
      <c r="K14" s="283">
        <f t="shared" si="6"/>
        <v>4</v>
      </c>
      <c r="L14" s="282">
        <f t="shared" si="6"/>
        <v>0</v>
      </c>
    </row>
    <row r="15" spans="1:12" x14ac:dyDescent="0.25">
      <c r="A15" s="292" t="s">
        <v>108</v>
      </c>
      <c r="B15" s="292" t="s">
        <v>84</v>
      </c>
      <c r="C15" s="292" t="s">
        <v>85</v>
      </c>
      <c r="D15" s="34"/>
      <c r="E15" s="35">
        <v>1</v>
      </c>
      <c r="F15" s="32">
        <f>$D15*E15</f>
        <v>0</v>
      </c>
      <c r="G15" s="35">
        <v>1</v>
      </c>
      <c r="H15" s="32">
        <f>$D15*G15</f>
        <v>0</v>
      </c>
      <c r="I15" s="35">
        <v>1</v>
      </c>
      <c r="J15" s="32">
        <f>$D15*I15</f>
        <v>0</v>
      </c>
      <c r="K15" s="30">
        <f>E15+G15+I15</f>
        <v>3</v>
      </c>
      <c r="L15" s="32">
        <f>F15+H15+J15</f>
        <v>0</v>
      </c>
    </row>
    <row r="16" spans="1:12" x14ac:dyDescent="0.25">
      <c r="A16" s="292" t="s">
        <v>109</v>
      </c>
      <c r="B16" s="292" t="s">
        <v>86</v>
      </c>
      <c r="C16" s="292" t="s">
        <v>85</v>
      </c>
      <c r="D16" s="34"/>
      <c r="E16" s="35">
        <v>1</v>
      </c>
      <c r="F16" s="32">
        <f t="shared" ref="F16" si="7">$D16*E16</f>
        <v>0</v>
      </c>
      <c r="G16" s="35"/>
      <c r="H16" s="32">
        <f t="shared" ref="H16" si="8">$D16*G16</f>
        <v>0</v>
      </c>
      <c r="I16" s="35"/>
      <c r="J16" s="32">
        <f t="shared" ref="J16" si="9">$D16*I16</f>
        <v>0</v>
      </c>
      <c r="K16" s="30">
        <f>E16+G16+I16</f>
        <v>1</v>
      </c>
      <c r="L16" s="32">
        <f>F16+H16+J16</f>
        <v>0</v>
      </c>
    </row>
    <row r="17" spans="1:12" ht="13.5" customHeight="1" x14ac:dyDescent="0.25">
      <c r="A17" s="292" t="s">
        <v>41</v>
      </c>
      <c r="B17" s="285" t="s">
        <v>125</v>
      </c>
      <c r="C17" s="292" t="s">
        <v>72</v>
      </c>
      <c r="D17" s="27" t="s">
        <v>72</v>
      </c>
      <c r="E17" s="30">
        <f t="shared" ref="E17:L17" si="10">E18</f>
        <v>1</v>
      </c>
      <c r="F17" s="32">
        <f t="shared" si="10"/>
        <v>0</v>
      </c>
      <c r="G17" s="283">
        <f t="shared" si="10"/>
        <v>1</v>
      </c>
      <c r="H17" s="282">
        <f t="shared" si="10"/>
        <v>0</v>
      </c>
      <c r="I17" s="283">
        <f t="shared" si="10"/>
        <v>1</v>
      </c>
      <c r="J17" s="282">
        <f t="shared" si="10"/>
        <v>0</v>
      </c>
      <c r="K17" s="283">
        <f t="shared" si="10"/>
        <v>3</v>
      </c>
      <c r="L17" s="282">
        <f t="shared" si="10"/>
        <v>0</v>
      </c>
    </row>
    <row r="18" spans="1:12" x14ac:dyDescent="0.25">
      <c r="A18" s="286" t="s">
        <v>127</v>
      </c>
      <c r="B18" s="287" t="s">
        <v>135</v>
      </c>
      <c r="C18" s="286" t="s">
        <v>72</v>
      </c>
      <c r="D18" s="22" t="s">
        <v>72</v>
      </c>
      <c r="E18" s="30">
        <f t="shared" ref="E18:L18" si="11">SUM(E19:E20)</f>
        <v>1</v>
      </c>
      <c r="F18" s="32">
        <f t="shared" si="11"/>
        <v>0</v>
      </c>
      <c r="G18" s="289">
        <f t="shared" si="11"/>
        <v>1</v>
      </c>
      <c r="H18" s="288">
        <f t="shared" si="11"/>
        <v>0</v>
      </c>
      <c r="I18" s="289">
        <f t="shared" si="11"/>
        <v>1</v>
      </c>
      <c r="J18" s="288">
        <f t="shared" si="11"/>
        <v>0</v>
      </c>
      <c r="K18" s="289">
        <f t="shared" si="11"/>
        <v>3</v>
      </c>
      <c r="L18" s="288">
        <f t="shared" si="11"/>
        <v>0</v>
      </c>
    </row>
    <row r="19" spans="1:12" x14ac:dyDescent="0.25">
      <c r="A19" s="292" t="s">
        <v>128</v>
      </c>
      <c r="B19" s="43" t="s">
        <v>129</v>
      </c>
      <c r="C19" s="292" t="s">
        <v>74</v>
      </c>
      <c r="D19" s="34"/>
      <c r="E19" s="35"/>
      <c r="F19" s="288">
        <f>$D19*E19</f>
        <v>0</v>
      </c>
      <c r="G19" s="35">
        <v>1</v>
      </c>
      <c r="H19" s="288">
        <f>$D19*G19</f>
        <v>0</v>
      </c>
      <c r="I19" s="35">
        <v>1</v>
      </c>
      <c r="J19" s="288">
        <f>$D19*I19</f>
        <v>0</v>
      </c>
      <c r="K19" s="289">
        <f>E19+G19+I19</f>
        <v>2</v>
      </c>
      <c r="L19" s="288">
        <f>F19+H19+J19</f>
        <v>0</v>
      </c>
    </row>
    <row r="20" spans="1:12" ht="25.5" x14ac:dyDescent="0.25">
      <c r="A20" s="292" t="s">
        <v>130</v>
      </c>
      <c r="B20" s="43" t="s">
        <v>209</v>
      </c>
      <c r="C20" s="292" t="s">
        <v>74</v>
      </c>
      <c r="D20" s="34"/>
      <c r="E20" s="35">
        <v>1</v>
      </c>
      <c r="F20" s="32">
        <f>$D20*E20</f>
        <v>0</v>
      </c>
      <c r="G20" s="35"/>
      <c r="H20" s="32">
        <f>$D20*G20</f>
        <v>0</v>
      </c>
      <c r="I20" s="35"/>
      <c r="J20" s="32">
        <f>$D20*I20</f>
        <v>0</v>
      </c>
      <c r="K20" s="30">
        <f>E20+G20+I20</f>
        <v>1</v>
      </c>
      <c r="L20" s="32">
        <f>F20+H20+J20</f>
        <v>0</v>
      </c>
    </row>
    <row r="21" spans="1:12" ht="25.5" x14ac:dyDescent="0.25">
      <c r="A21" s="292" t="s">
        <v>42</v>
      </c>
      <c r="B21" s="285" t="s">
        <v>148</v>
      </c>
      <c r="C21" s="292" t="s">
        <v>72</v>
      </c>
      <c r="D21" s="27" t="s">
        <v>72</v>
      </c>
      <c r="E21" s="30">
        <f t="shared" ref="E21:L21" si="12">E22</f>
        <v>2</v>
      </c>
      <c r="F21" s="32">
        <f t="shared" si="12"/>
        <v>0</v>
      </c>
      <c r="G21" s="283">
        <f t="shared" si="12"/>
        <v>2</v>
      </c>
      <c r="H21" s="282">
        <f t="shared" si="12"/>
        <v>0</v>
      </c>
      <c r="I21" s="283">
        <f t="shared" si="12"/>
        <v>2</v>
      </c>
      <c r="J21" s="282">
        <f t="shared" si="12"/>
        <v>0</v>
      </c>
      <c r="K21" s="283">
        <f t="shared" si="12"/>
        <v>6</v>
      </c>
      <c r="L21" s="282">
        <f t="shared" si="12"/>
        <v>0</v>
      </c>
    </row>
    <row r="22" spans="1:12" x14ac:dyDescent="0.25">
      <c r="A22" s="286" t="s">
        <v>149</v>
      </c>
      <c r="B22" s="287" t="s">
        <v>164</v>
      </c>
      <c r="C22" s="286" t="s">
        <v>72</v>
      </c>
      <c r="D22" s="22" t="s">
        <v>72</v>
      </c>
      <c r="E22" s="30">
        <f t="shared" ref="E22:L22" si="13">SUM(E23:E24)</f>
        <v>2</v>
      </c>
      <c r="F22" s="32">
        <f t="shared" si="13"/>
        <v>0</v>
      </c>
      <c r="G22" s="283">
        <f t="shared" si="13"/>
        <v>2</v>
      </c>
      <c r="H22" s="282">
        <f t="shared" si="13"/>
        <v>0</v>
      </c>
      <c r="I22" s="283">
        <f t="shared" si="13"/>
        <v>2</v>
      </c>
      <c r="J22" s="282">
        <f t="shared" si="13"/>
        <v>0</v>
      </c>
      <c r="K22" s="283">
        <f t="shared" si="13"/>
        <v>6</v>
      </c>
      <c r="L22" s="282">
        <f t="shared" si="13"/>
        <v>0</v>
      </c>
    </row>
    <row r="23" spans="1:12" x14ac:dyDescent="0.25">
      <c r="A23" s="292" t="s">
        <v>151</v>
      </c>
      <c r="B23" s="292" t="s">
        <v>152</v>
      </c>
      <c r="C23" s="292" t="s">
        <v>85</v>
      </c>
      <c r="D23" s="34"/>
      <c r="E23" s="35">
        <v>1</v>
      </c>
      <c r="F23" s="32">
        <f t="shared" ref="F23" si="14">$D23*E23</f>
        <v>0</v>
      </c>
      <c r="G23" s="35">
        <v>1</v>
      </c>
      <c r="H23" s="32">
        <f t="shared" ref="H23" si="15">$D23*G23</f>
        <v>0</v>
      </c>
      <c r="I23" s="35">
        <v>1</v>
      </c>
      <c r="J23" s="32">
        <f t="shared" ref="J23" si="16">$D23*I23</f>
        <v>0</v>
      </c>
      <c r="K23" s="30">
        <f>E23+G23+I23</f>
        <v>3</v>
      </c>
      <c r="L23" s="32">
        <f t="shared" ref="L23:L24" si="17">F23+H23+J23</f>
        <v>0</v>
      </c>
    </row>
    <row r="24" spans="1:12" x14ac:dyDescent="0.25">
      <c r="A24" s="292" t="s">
        <v>153</v>
      </c>
      <c r="B24" s="292" t="s">
        <v>168</v>
      </c>
      <c r="C24" s="292" t="s">
        <v>85</v>
      </c>
      <c r="D24" s="34"/>
      <c r="E24" s="35">
        <v>1</v>
      </c>
      <c r="F24" s="32">
        <f t="shared" ref="F24" si="18">$D24*E24</f>
        <v>0</v>
      </c>
      <c r="G24" s="35">
        <v>1</v>
      </c>
      <c r="H24" s="32">
        <f t="shared" ref="H24" si="19">$D24*G24</f>
        <v>0</v>
      </c>
      <c r="I24" s="35">
        <v>1</v>
      </c>
      <c r="J24" s="32">
        <f t="shared" ref="J24" si="20">$D24*I24</f>
        <v>0</v>
      </c>
      <c r="K24" s="123">
        <f t="shared" ref="K24" si="21">E24+G24+I24</f>
        <v>3</v>
      </c>
      <c r="L24" s="32">
        <f t="shared" si="17"/>
        <v>0</v>
      </c>
    </row>
    <row r="25" spans="1:12" x14ac:dyDescent="0.25">
      <c r="A25" s="292" t="s">
        <v>50</v>
      </c>
      <c r="B25" s="285" t="s">
        <v>200</v>
      </c>
      <c r="C25" s="292" t="s">
        <v>72</v>
      </c>
      <c r="D25" s="27" t="s">
        <v>72</v>
      </c>
      <c r="E25" s="30">
        <f t="shared" ref="E25:L25" si="22">E26</f>
        <v>3</v>
      </c>
      <c r="F25" s="32">
        <f t="shared" si="22"/>
        <v>0</v>
      </c>
      <c r="G25" s="30">
        <f t="shared" si="22"/>
        <v>3</v>
      </c>
      <c r="H25" s="32">
        <f t="shared" si="22"/>
        <v>0</v>
      </c>
      <c r="I25" s="30">
        <f t="shared" si="22"/>
        <v>3</v>
      </c>
      <c r="J25" s="32">
        <f t="shared" si="22"/>
        <v>0</v>
      </c>
      <c r="K25" s="30">
        <f t="shared" si="22"/>
        <v>9</v>
      </c>
      <c r="L25" s="32">
        <f t="shared" si="22"/>
        <v>0</v>
      </c>
    </row>
    <row r="26" spans="1:12" x14ac:dyDescent="0.25">
      <c r="A26" s="292" t="s">
        <v>171</v>
      </c>
      <c r="B26" s="285" t="s">
        <v>202</v>
      </c>
      <c r="C26" s="292" t="s">
        <v>72</v>
      </c>
      <c r="D26" s="22" t="s">
        <v>72</v>
      </c>
      <c r="E26" s="30">
        <f t="shared" ref="E26:L26" si="23">SUM(E27:E27)</f>
        <v>3</v>
      </c>
      <c r="F26" s="32">
        <f t="shared" si="23"/>
        <v>0</v>
      </c>
      <c r="G26" s="30">
        <f t="shared" si="23"/>
        <v>3</v>
      </c>
      <c r="H26" s="32">
        <f t="shared" si="23"/>
        <v>0</v>
      </c>
      <c r="I26" s="30">
        <f t="shared" si="23"/>
        <v>3</v>
      </c>
      <c r="J26" s="32">
        <f t="shared" si="23"/>
        <v>0</v>
      </c>
      <c r="K26" s="30">
        <f t="shared" si="23"/>
        <v>9</v>
      </c>
      <c r="L26" s="32">
        <f t="shared" si="23"/>
        <v>0</v>
      </c>
    </row>
    <row r="27" spans="1:12" x14ac:dyDescent="0.25">
      <c r="A27" s="292" t="s">
        <v>173</v>
      </c>
      <c r="B27" s="292" t="s">
        <v>152</v>
      </c>
      <c r="C27" s="292" t="s">
        <v>85</v>
      </c>
      <c r="D27" s="34"/>
      <c r="E27" s="35">
        <v>3</v>
      </c>
      <c r="F27" s="32">
        <f>$D27*E27</f>
        <v>0</v>
      </c>
      <c r="G27" s="35">
        <v>3</v>
      </c>
      <c r="H27" s="32">
        <f>$D27*G27</f>
        <v>0</v>
      </c>
      <c r="I27" s="35">
        <v>3</v>
      </c>
      <c r="J27" s="32">
        <f>$D27*I27</f>
        <v>0</v>
      </c>
      <c r="K27" s="30">
        <f>E27+G27+I27</f>
        <v>9</v>
      </c>
      <c r="L27" s="32">
        <f>F27+H27+J27</f>
        <v>0</v>
      </c>
    </row>
    <row r="28" spans="1:12" x14ac:dyDescent="0.25">
      <c r="A28" s="295" t="s">
        <v>223</v>
      </c>
      <c r="B28" s="295"/>
      <c r="C28" s="292" t="s">
        <v>224</v>
      </c>
      <c r="D28" s="32" t="s">
        <v>72</v>
      </c>
      <c r="E28" s="32" t="s">
        <v>72</v>
      </c>
      <c r="F28" s="32">
        <f>ROUND(F7+F10+F13+F17+F21+F25,2)</f>
        <v>0</v>
      </c>
      <c r="G28" s="32" t="s">
        <v>72</v>
      </c>
      <c r="H28" s="32">
        <f>ROUND(H7+H10+H13+H17+H21+H25,2)</f>
        <v>0</v>
      </c>
      <c r="I28" s="32" t="s">
        <v>72</v>
      </c>
      <c r="J28" s="32">
        <f>ROUND(J7+J10+J13+J17+J21+J25,2)</f>
        <v>0</v>
      </c>
      <c r="K28" s="32" t="s">
        <v>72</v>
      </c>
      <c r="L28" s="32">
        <f>ROUND(L7+L10+L13+L17+L21+L25,2)</f>
        <v>0</v>
      </c>
    </row>
    <row r="29" spans="1:12" x14ac:dyDescent="0.25">
      <c r="A29" s="295" t="s">
        <v>225</v>
      </c>
      <c r="B29" s="295"/>
      <c r="C29" s="292" t="s">
        <v>224</v>
      </c>
      <c r="D29" s="32" t="s">
        <v>72</v>
      </c>
      <c r="E29" s="32" t="s">
        <v>72</v>
      </c>
      <c r="F29" s="32">
        <f>ROUND(F28*0.22,2)</f>
        <v>0</v>
      </c>
      <c r="G29" s="32" t="s">
        <v>72</v>
      </c>
      <c r="H29" s="32">
        <f>ROUND(H28*0.22,2)</f>
        <v>0</v>
      </c>
      <c r="I29" s="32" t="s">
        <v>72</v>
      </c>
      <c r="J29" s="32">
        <f>ROUND(J28*0.22,2)</f>
        <v>0</v>
      </c>
      <c r="K29" s="32" t="s">
        <v>72</v>
      </c>
      <c r="L29" s="32">
        <f>ROUND(L28*0.22,2)</f>
        <v>0</v>
      </c>
    </row>
    <row r="30" spans="1:12" x14ac:dyDescent="0.25">
      <c r="A30" s="295" t="s">
        <v>226</v>
      </c>
      <c r="B30" s="295"/>
      <c r="C30" s="292" t="s">
        <v>224</v>
      </c>
      <c r="D30" s="32" t="s">
        <v>72</v>
      </c>
      <c r="E30" s="32" t="s">
        <v>72</v>
      </c>
      <c r="F30" s="32">
        <f>F28+F29</f>
        <v>0</v>
      </c>
      <c r="G30" s="32" t="s">
        <v>72</v>
      </c>
      <c r="H30" s="32">
        <f>H28+H29</f>
        <v>0</v>
      </c>
      <c r="I30" s="32" t="s">
        <v>72</v>
      </c>
      <c r="J30" s="32">
        <f>J28+J29</f>
        <v>0</v>
      </c>
      <c r="K30" s="32" t="s">
        <v>72</v>
      </c>
      <c r="L30" s="32">
        <f>L28+L29</f>
        <v>0</v>
      </c>
    </row>
    <row r="33" spans="2:2" x14ac:dyDescent="0.2">
      <c r="B33" s="293" t="s">
        <v>448</v>
      </c>
    </row>
    <row r="34" spans="2:2" x14ac:dyDescent="0.25">
      <c r="B34" s="294" t="s">
        <v>449</v>
      </c>
    </row>
  </sheetData>
  <mergeCells count="15">
    <mergeCell ref="K1:L1"/>
    <mergeCell ref="K2:L2"/>
    <mergeCell ref="A3:L3"/>
    <mergeCell ref="A4:A6"/>
    <mergeCell ref="B4:B6"/>
    <mergeCell ref="C4:C6"/>
    <mergeCell ref="D4:D6"/>
    <mergeCell ref="E4:L4"/>
    <mergeCell ref="K5:L5"/>
    <mergeCell ref="A29:B29"/>
    <mergeCell ref="A30:B30"/>
    <mergeCell ref="I5:J5"/>
    <mergeCell ref="A28:B28"/>
    <mergeCell ref="E5:F5"/>
    <mergeCell ref="G5:H5"/>
  </mergeCells>
  <printOptions horizontalCentered="1"/>
  <pageMargins left="0.45" right="0.34" top="0.74803149606299213" bottom="0.74803149606299213" header="0.31496062992125984" footer="0.31496062992125984"/>
  <pageSetup paperSize="9" scale="42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6"/>
  <sheetViews>
    <sheetView tabSelected="1" zoomScale="145" zoomScaleNormal="145" workbookViewId="0">
      <selection activeCell="B126" sqref="B126"/>
    </sheetView>
  </sheetViews>
  <sheetFormatPr defaultRowHeight="12.75" x14ac:dyDescent="0.25"/>
  <cols>
    <col min="1" max="1" width="9.140625" style="17" customWidth="1"/>
    <col min="2" max="2" width="58.28515625" style="17" customWidth="1"/>
    <col min="3" max="3" width="8" style="17" bestFit="1" customWidth="1"/>
    <col min="4" max="6" width="13.85546875" style="17" customWidth="1"/>
    <col min="7" max="16384" width="9.140625" style="17"/>
  </cols>
  <sheetData>
    <row r="1" spans="1:6" ht="12.75" customHeight="1" x14ac:dyDescent="0.25">
      <c r="E1" s="299" t="s">
        <v>56</v>
      </c>
      <c r="F1" s="299"/>
    </row>
    <row r="2" spans="1:6" x14ac:dyDescent="0.25">
      <c r="A2" s="300" t="s">
        <v>64</v>
      </c>
      <c r="B2" s="300"/>
      <c r="C2" s="300"/>
      <c r="D2" s="300"/>
      <c r="E2" s="300"/>
      <c r="F2" s="300"/>
    </row>
    <row r="3" spans="1:6" ht="12.75" customHeight="1" x14ac:dyDescent="0.25">
      <c r="A3" s="301" t="s">
        <v>57</v>
      </c>
      <c r="B3" s="301" t="s">
        <v>58</v>
      </c>
      <c r="C3" s="301" t="s">
        <v>59</v>
      </c>
      <c r="D3" s="301" t="s">
        <v>60</v>
      </c>
      <c r="E3" s="301"/>
      <c r="F3" s="301"/>
    </row>
    <row r="4" spans="1:6" ht="13.5" customHeight="1" x14ac:dyDescent="0.25">
      <c r="A4" s="301"/>
      <c r="B4" s="301"/>
      <c r="C4" s="301"/>
      <c r="D4" s="18" t="s">
        <v>61</v>
      </c>
      <c r="E4" s="18" t="s">
        <v>62</v>
      </c>
      <c r="F4" s="18" t="s">
        <v>63</v>
      </c>
    </row>
    <row r="5" spans="1:6" x14ac:dyDescent="0.25">
      <c r="A5" s="20" t="s">
        <v>3</v>
      </c>
      <c r="B5" s="21" t="s">
        <v>205</v>
      </c>
      <c r="C5" s="20" t="s">
        <v>72</v>
      </c>
      <c r="D5" s="20" t="s">
        <v>72</v>
      </c>
      <c r="E5" s="20" t="s">
        <v>72</v>
      </c>
      <c r="F5" s="20" t="s">
        <v>72</v>
      </c>
    </row>
    <row r="6" spans="1:6" s="19" customFormat="1" x14ac:dyDescent="0.25">
      <c r="A6" s="22" t="s">
        <v>66</v>
      </c>
      <c r="B6" s="23" t="s">
        <v>65</v>
      </c>
      <c r="C6" s="22" t="s">
        <v>72</v>
      </c>
      <c r="D6" s="22" t="s">
        <v>72</v>
      </c>
      <c r="E6" s="22" t="s">
        <v>72</v>
      </c>
      <c r="F6" s="22" t="s">
        <v>72</v>
      </c>
    </row>
    <row r="7" spans="1:6" x14ac:dyDescent="0.25">
      <c r="A7" s="20" t="s">
        <v>67</v>
      </c>
      <c r="B7" s="20" t="s">
        <v>206</v>
      </c>
      <c r="C7" s="20" t="s">
        <v>74</v>
      </c>
      <c r="D7" s="25"/>
      <c r="E7" s="25"/>
      <c r="F7" s="25"/>
    </row>
    <row r="8" spans="1:6" x14ac:dyDescent="0.25">
      <c r="A8" s="20" t="s">
        <v>68</v>
      </c>
      <c r="B8" s="20" t="s">
        <v>207</v>
      </c>
      <c r="C8" s="20" t="s">
        <v>74</v>
      </c>
      <c r="D8" s="25"/>
      <c r="E8" s="25"/>
      <c r="F8" s="25"/>
    </row>
    <row r="9" spans="1:6" ht="24" customHeight="1" x14ac:dyDescent="0.25">
      <c r="A9" s="20" t="s">
        <v>69</v>
      </c>
      <c r="B9" s="26" t="s">
        <v>208</v>
      </c>
      <c r="C9" s="20" t="s">
        <v>74</v>
      </c>
      <c r="D9" s="25"/>
      <c r="E9" s="25"/>
      <c r="F9" s="25"/>
    </row>
    <row r="10" spans="1:6" x14ac:dyDescent="0.25">
      <c r="A10" s="20" t="s">
        <v>70</v>
      </c>
      <c r="B10" s="20" t="s">
        <v>114</v>
      </c>
      <c r="C10" s="20" t="s">
        <v>74</v>
      </c>
      <c r="D10" s="25"/>
      <c r="E10" s="25"/>
      <c r="F10" s="25"/>
    </row>
    <row r="11" spans="1:6" ht="24.75" customHeight="1" x14ac:dyDescent="0.25">
      <c r="A11" s="20" t="s">
        <v>71</v>
      </c>
      <c r="B11" s="20" t="s">
        <v>94</v>
      </c>
      <c r="C11" s="20" t="s">
        <v>74</v>
      </c>
      <c r="D11" s="25"/>
      <c r="E11" s="25"/>
      <c r="F11" s="25"/>
    </row>
    <row r="12" spans="1:6" s="19" customFormat="1" x14ac:dyDescent="0.25">
      <c r="A12" s="22" t="s">
        <v>75</v>
      </c>
      <c r="B12" s="23" t="s">
        <v>73</v>
      </c>
      <c r="C12" s="22" t="s">
        <v>72</v>
      </c>
      <c r="D12" s="22" t="s">
        <v>72</v>
      </c>
      <c r="E12" s="22" t="s">
        <v>72</v>
      </c>
      <c r="F12" s="22" t="s">
        <v>72</v>
      </c>
    </row>
    <row r="13" spans="1:6" x14ac:dyDescent="0.25">
      <c r="A13" s="20" t="s">
        <v>76</v>
      </c>
      <c r="B13" s="26" t="s">
        <v>206</v>
      </c>
      <c r="C13" s="20" t="s">
        <v>74</v>
      </c>
      <c r="D13" s="25"/>
      <c r="E13" s="25"/>
      <c r="F13" s="25"/>
    </row>
    <row r="14" spans="1:6" x14ac:dyDescent="0.25">
      <c r="A14" s="20" t="s">
        <v>77</v>
      </c>
      <c r="B14" s="26" t="s">
        <v>207</v>
      </c>
      <c r="C14" s="20" t="s">
        <v>74</v>
      </c>
      <c r="D14" s="25"/>
      <c r="E14" s="25"/>
      <c r="F14" s="25"/>
    </row>
    <row r="15" spans="1:6" ht="25.5" x14ac:dyDescent="0.25">
      <c r="A15" s="20" t="s">
        <v>78</v>
      </c>
      <c r="B15" s="26" t="s">
        <v>208</v>
      </c>
      <c r="C15" s="20" t="s">
        <v>74</v>
      </c>
      <c r="D15" s="25"/>
      <c r="E15" s="25"/>
      <c r="F15" s="25"/>
    </row>
    <row r="16" spans="1:6" x14ac:dyDescent="0.25">
      <c r="A16" s="20" t="s">
        <v>79</v>
      </c>
      <c r="B16" s="26" t="s">
        <v>114</v>
      </c>
      <c r="C16" s="20" t="s">
        <v>74</v>
      </c>
      <c r="D16" s="25"/>
      <c r="E16" s="25"/>
      <c r="F16" s="25"/>
    </row>
    <row r="17" spans="1:6" ht="25.5" x14ac:dyDescent="0.25">
      <c r="A17" s="20" t="s">
        <v>80</v>
      </c>
      <c r="B17" s="26" t="s">
        <v>94</v>
      </c>
      <c r="C17" s="20" t="s">
        <v>74</v>
      </c>
      <c r="D17" s="25"/>
      <c r="E17" s="25"/>
      <c r="F17" s="25"/>
    </row>
    <row r="18" spans="1:6" s="19" customFormat="1" x14ac:dyDescent="0.25">
      <c r="A18" s="22" t="s">
        <v>95</v>
      </c>
      <c r="B18" s="23" t="s">
        <v>81</v>
      </c>
      <c r="C18" s="22" t="s">
        <v>72</v>
      </c>
      <c r="D18" s="22" t="s">
        <v>72</v>
      </c>
      <c r="E18" s="22" t="s">
        <v>72</v>
      </c>
      <c r="F18" s="22" t="s">
        <v>72</v>
      </c>
    </row>
    <row r="19" spans="1:6" x14ac:dyDescent="0.25">
      <c r="A19" s="20" t="s">
        <v>96</v>
      </c>
      <c r="B19" s="26" t="s">
        <v>206</v>
      </c>
      <c r="C19" s="20" t="s">
        <v>74</v>
      </c>
      <c r="D19" s="25"/>
      <c r="E19" s="25"/>
      <c r="F19" s="25"/>
    </row>
    <row r="20" spans="1:6" x14ac:dyDescent="0.25">
      <c r="A20" s="20" t="s">
        <v>97</v>
      </c>
      <c r="B20" s="26" t="s">
        <v>207</v>
      </c>
      <c r="C20" s="20" t="s">
        <v>74</v>
      </c>
      <c r="D20" s="25"/>
      <c r="E20" s="25"/>
      <c r="F20" s="25"/>
    </row>
    <row r="21" spans="1:6" ht="25.5" x14ac:dyDescent="0.25">
      <c r="A21" s="20" t="s">
        <v>98</v>
      </c>
      <c r="B21" s="26" t="s">
        <v>208</v>
      </c>
      <c r="C21" s="20" t="s">
        <v>74</v>
      </c>
      <c r="D21" s="25"/>
      <c r="E21" s="25"/>
      <c r="F21" s="25"/>
    </row>
    <row r="22" spans="1:6" x14ac:dyDescent="0.25">
      <c r="A22" s="20" t="s">
        <v>99</v>
      </c>
      <c r="B22" s="26" t="s">
        <v>114</v>
      </c>
      <c r="C22" s="20" t="s">
        <v>74</v>
      </c>
      <c r="D22" s="25"/>
      <c r="E22" s="25"/>
      <c r="F22" s="25"/>
    </row>
    <row r="23" spans="1:6" ht="25.5" x14ac:dyDescent="0.25">
      <c r="A23" s="20" t="s">
        <v>100</v>
      </c>
      <c r="B23" s="26" t="s">
        <v>94</v>
      </c>
      <c r="C23" s="20" t="s">
        <v>74</v>
      </c>
      <c r="D23" s="25"/>
      <c r="E23" s="25"/>
      <c r="F23" s="25"/>
    </row>
    <row r="24" spans="1:6" x14ac:dyDescent="0.25">
      <c r="A24" s="20" t="s">
        <v>30</v>
      </c>
      <c r="B24" s="21" t="s">
        <v>82</v>
      </c>
      <c r="C24" s="20" t="s">
        <v>72</v>
      </c>
      <c r="D24" s="20" t="s">
        <v>72</v>
      </c>
      <c r="E24" s="20" t="s">
        <v>72</v>
      </c>
      <c r="F24" s="20" t="s">
        <v>72</v>
      </c>
    </row>
    <row r="25" spans="1:6" s="19" customFormat="1" x14ac:dyDescent="0.25">
      <c r="A25" s="22" t="s">
        <v>87</v>
      </c>
      <c r="B25" s="23" t="s">
        <v>83</v>
      </c>
      <c r="C25" s="22" t="s">
        <v>72</v>
      </c>
      <c r="D25" s="22" t="s">
        <v>72</v>
      </c>
      <c r="E25" s="22" t="s">
        <v>72</v>
      </c>
      <c r="F25" s="22" t="s">
        <v>72</v>
      </c>
    </row>
    <row r="26" spans="1:6" x14ac:dyDescent="0.25">
      <c r="A26" s="20" t="s">
        <v>88</v>
      </c>
      <c r="B26" s="20" t="s">
        <v>84</v>
      </c>
      <c r="C26" s="20" t="s">
        <v>85</v>
      </c>
      <c r="D26" s="25"/>
      <c r="E26" s="25"/>
      <c r="F26" s="25"/>
    </row>
    <row r="27" spans="1:6" x14ac:dyDescent="0.25">
      <c r="A27" s="20" t="s">
        <v>89</v>
      </c>
      <c r="B27" s="20" t="s">
        <v>86</v>
      </c>
      <c r="C27" s="20" t="s">
        <v>85</v>
      </c>
      <c r="D27" s="25"/>
      <c r="E27" s="25"/>
      <c r="F27" s="25"/>
    </row>
    <row r="28" spans="1:6" x14ac:dyDescent="0.25">
      <c r="A28" s="20" t="s">
        <v>101</v>
      </c>
      <c r="B28" s="20" t="s">
        <v>114</v>
      </c>
      <c r="C28" s="20" t="s">
        <v>85</v>
      </c>
      <c r="D28" s="25"/>
      <c r="E28" s="25"/>
      <c r="F28" s="25"/>
    </row>
    <row r="29" spans="1:6" ht="25.5" x14ac:dyDescent="0.25">
      <c r="A29" s="20" t="s">
        <v>102</v>
      </c>
      <c r="B29" s="20" t="s">
        <v>94</v>
      </c>
      <c r="C29" s="20" t="s">
        <v>85</v>
      </c>
      <c r="D29" s="25"/>
      <c r="E29" s="25"/>
      <c r="F29" s="25"/>
    </row>
    <row r="30" spans="1:6" s="19" customFormat="1" x14ac:dyDescent="0.25">
      <c r="A30" s="22" t="s">
        <v>90</v>
      </c>
      <c r="B30" s="23" t="s">
        <v>91</v>
      </c>
      <c r="C30" s="22" t="s">
        <v>72</v>
      </c>
      <c r="D30" s="22" t="s">
        <v>72</v>
      </c>
      <c r="E30" s="22" t="s">
        <v>72</v>
      </c>
      <c r="F30" s="22" t="s">
        <v>72</v>
      </c>
    </row>
    <row r="31" spans="1:6" x14ac:dyDescent="0.25">
      <c r="A31" s="20" t="s">
        <v>92</v>
      </c>
      <c r="B31" s="20" t="s">
        <v>84</v>
      </c>
      <c r="C31" s="20" t="s">
        <v>85</v>
      </c>
      <c r="D31" s="25"/>
      <c r="E31" s="25"/>
      <c r="F31" s="25"/>
    </row>
    <row r="32" spans="1:6" x14ac:dyDescent="0.25">
      <c r="A32" s="20" t="s">
        <v>93</v>
      </c>
      <c r="B32" s="20" t="s">
        <v>86</v>
      </c>
      <c r="C32" s="20" t="s">
        <v>85</v>
      </c>
      <c r="D32" s="25"/>
      <c r="E32" s="25"/>
      <c r="F32" s="25"/>
    </row>
    <row r="33" spans="1:6" x14ac:dyDescent="0.25">
      <c r="A33" s="20" t="s">
        <v>103</v>
      </c>
      <c r="B33" s="20" t="s">
        <v>114</v>
      </c>
      <c r="C33" s="20" t="s">
        <v>85</v>
      </c>
      <c r="D33" s="25"/>
      <c r="E33" s="25"/>
      <c r="F33" s="25"/>
    </row>
    <row r="34" spans="1:6" ht="25.5" x14ac:dyDescent="0.25">
      <c r="A34" s="20" t="s">
        <v>104</v>
      </c>
      <c r="B34" s="20" t="s">
        <v>94</v>
      </c>
      <c r="C34" s="20" t="s">
        <v>85</v>
      </c>
      <c r="D34" s="25"/>
      <c r="E34" s="25"/>
      <c r="F34" s="25"/>
    </row>
    <row r="35" spans="1:6" x14ac:dyDescent="0.25">
      <c r="A35" s="20" t="s">
        <v>40</v>
      </c>
      <c r="B35" s="21" t="s">
        <v>106</v>
      </c>
      <c r="C35" s="20" t="s">
        <v>72</v>
      </c>
      <c r="D35" s="20" t="s">
        <v>72</v>
      </c>
      <c r="E35" s="20" t="s">
        <v>72</v>
      </c>
      <c r="F35" s="20" t="s">
        <v>72</v>
      </c>
    </row>
    <row r="36" spans="1:6" s="19" customFormat="1" x14ac:dyDescent="0.25">
      <c r="A36" s="22" t="s">
        <v>105</v>
      </c>
      <c r="B36" s="23" t="s">
        <v>107</v>
      </c>
      <c r="C36" s="22" t="s">
        <v>72</v>
      </c>
      <c r="D36" s="22" t="s">
        <v>72</v>
      </c>
      <c r="E36" s="22" t="s">
        <v>72</v>
      </c>
      <c r="F36" s="22" t="s">
        <v>72</v>
      </c>
    </row>
    <row r="37" spans="1:6" x14ac:dyDescent="0.25">
      <c r="A37" s="20" t="s">
        <v>108</v>
      </c>
      <c r="B37" s="20" t="s">
        <v>84</v>
      </c>
      <c r="C37" s="20" t="s">
        <v>85</v>
      </c>
      <c r="D37" s="25"/>
      <c r="E37" s="25"/>
      <c r="F37" s="25"/>
    </row>
    <row r="38" spans="1:6" x14ac:dyDescent="0.25">
      <c r="A38" s="20" t="s">
        <v>109</v>
      </c>
      <c r="B38" s="20" t="s">
        <v>86</v>
      </c>
      <c r="C38" s="20" t="s">
        <v>85</v>
      </c>
      <c r="D38" s="25"/>
      <c r="E38" s="25"/>
      <c r="F38" s="25"/>
    </row>
    <row r="39" spans="1:6" x14ac:dyDescent="0.25">
      <c r="A39" s="20" t="s">
        <v>110</v>
      </c>
      <c r="B39" s="20" t="s">
        <v>114</v>
      </c>
      <c r="C39" s="20" t="s">
        <v>85</v>
      </c>
      <c r="D39" s="25"/>
      <c r="E39" s="25"/>
      <c r="F39" s="25"/>
    </row>
    <row r="40" spans="1:6" ht="25.5" x14ac:dyDescent="0.25">
      <c r="A40" s="20" t="s">
        <v>111</v>
      </c>
      <c r="B40" s="20" t="s">
        <v>94</v>
      </c>
      <c r="C40" s="20" t="s">
        <v>85</v>
      </c>
      <c r="D40" s="25"/>
      <c r="E40" s="25"/>
      <c r="F40" s="25"/>
    </row>
    <row r="41" spans="1:6" s="19" customFormat="1" x14ac:dyDescent="0.25">
      <c r="A41" s="22" t="s">
        <v>112</v>
      </c>
      <c r="B41" s="24" t="s">
        <v>113</v>
      </c>
      <c r="C41" s="22" t="s">
        <v>72</v>
      </c>
      <c r="D41" s="22" t="s">
        <v>72</v>
      </c>
      <c r="E41" s="22" t="s">
        <v>72</v>
      </c>
      <c r="F41" s="22" t="s">
        <v>72</v>
      </c>
    </row>
    <row r="42" spans="1:6" x14ac:dyDescent="0.25">
      <c r="A42" s="20" t="s">
        <v>115</v>
      </c>
      <c r="B42" s="20" t="s">
        <v>84</v>
      </c>
      <c r="C42" s="20" t="s">
        <v>85</v>
      </c>
      <c r="D42" s="25"/>
      <c r="E42" s="25"/>
      <c r="F42" s="25"/>
    </row>
    <row r="43" spans="1:6" x14ac:dyDescent="0.25">
      <c r="A43" s="20" t="s">
        <v>116</v>
      </c>
      <c r="B43" s="20" t="s">
        <v>86</v>
      </c>
      <c r="C43" s="20" t="s">
        <v>85</v>
      </c>
      <c r="D43" s="25"/>
      <c r="E43" s="25"/>
      <c r="F43" s="25"/>
    </row>
    <row r="44" spans="1:6" x14ac:dyDescent="0.25">
      <c r="A44" s="20" t="s">
        <v>117</v>
      </c>
      <c r="B44" s="20" t="s">
        <v>114</v>
      </c>
      <c r="C44" s="20" t="s">
        <v>85</v>
      </c>
      <c r="D44" s="25"/>
      <c r="E44" s="25"/>
      <c r="F44" s="25"/>
    </row>
    <row r="45" spans="1:6" ht="25.5" x14ac:dyDescent="0.25">
      <c r="A45" s="20" t="s">
        <v>118</v>
      </c>
      <c r="B45" s="20" t="s">
        <v>94</v>
      </c>
      <c r="C45" s="20" t="s">
        <v>85</v>
      </c>
      <c r="D45" s="25"/>
      <c r="E45" s="25"/>
      <c r="F45" s="25"/>
    </row>
    <row r="46" spans="1:6" s="19" customFormat="1" x14ac:dyDescent="0.25">
      <c r="A46" s="22" t="s">
        <v>119</v>
      </c>
      <c r="B46" s="23" t="s">
        <v>120</v>
      </c>
      <c r="C46" s="22" t="s">
        <v>72</v>
      </c>
      <c r="D46" s="22" t="s">
        <v>72</v>
      </c>
      <c r="E46" s="22" t="s">
        <v>72</v>
      </c>
      <c r="F46" s="22" t="s">
        <v>72</v>
      </c>
    </row>
    <row r="47" spans="1:6" x14ac:dyDescent="0.25">
      <c r="A47" s="20" t="s">
        <v>121</v>
      </c>
      <c r="B47" s="20" t="s">
        <v>84</v>
      </c>
      <c r="C47" s="20" t="s">
        <v>85</v>
      </c>
      <c r="D47" s="25"/>
      <c r="E47" s="25"/>
      <c r="F47" s="25"/>
    </row>
    <row r="48" spans="1:6" x14ac:dyDescent="0.25">
      <c r="A48" s="20" t="s">
        <v>122</v>
      </c>
      <c r="B48" s="20" t="s">
        <v>86</v>
      </c>
      <c r="C48" s="20" t="s">
        <v>85</v>
      </c>
      <c r="D48" s="25"/>
      <c r="E48" s="25"/>
      <c r="F48" s="25"/>
    </row>
    <row r="49" spans="1:6" x14ac:dyDescent="0.25">
      <c r="A49" s="20" t="s">
        <v>123</v>
      </c>
      <c r="B49" s="20" t="s">
        <v>114</v>
      </c>
      <c r="C49" s="20" t="s">
        <v>85</v>
      </c>
      <c r="D49" s="25"/>
      <c r="E49" s="25"/>
      <c r="F49" s="25"/>
    </row>
    <row r="50" spans="1:6" ht="25.5" x14ac:dyDescent="0.25">
      <c r="A50" s="20" t="s">
        <v>124</v>
      </c>
      <c r="B50" s="20" t="s">
        <v>94</v>
      </c>
      <c r="C50" s="20" t="s">
        <v>85</v>
      </c>
      <c r="D50" s="25"/>
      <c r="E50" s="25"/>
      <c r="F50" s="25"/>
    </row>
    <row r="51" spans="1:6" ht="25.5" x14ac:dyDescent="0.25">
      <c r="A51" s="20" t="s">
        <v>41</v>
      </c>
      <c r="B51" s="21" t="s">
        <v>125</v>
      </c>
      <c r="C51" s="20" t="s">
        <v>72</v>
      </c>
      <c r="D51" s="20" t="s">
        <v>72</v>
      </c>
      <c r="E51" s="20" t="s">
        <v>72</v>
      </c>
      <c r="F51" s="20" t="s">
        <v>72</v>
      </c>
    </row>
    <row r="52" spans="1:6" s="19" customFormat="1" x14ac:dyDescent="0.25">
      <c r="A52" s="22" t="s">
        <v>127</v>
      </c>
      <c r="B52" s="23" t="s">
        <v>126</v>
      </c>
      <c r="C52" s="22" t="s">
        <v>72</v>
      </c>
      <c r="D52" s="22" t="s">
        <v>72</v>
      </c>
      <c r="E52" s="22" t="s">
        <v>72</v>
      </c>
      <c r="F52" s="22" t="s">
        <v>72</v>
      </c>
    </row>
    <row r="53" spans="1:6" x14ac:dyDescent="0.25">
      <c r="A53" s="20" t="s">
        <v>128</v>
      </c>
      <c r="B53" s="20" t="s">
        <v>129</v>
      </c>
      <c r="C53" s="20" t="s">
        <v>74</v>
      </c>
      <c r="D53" s="25"/>
      <c r="E53" s="25"/>
      <c r="F53" s="25"/>
    </row>
    <row r="54" spans="1:6" ht="25.5" x14ac:dyDescent="0.25">
      <c r="A54" s="20" t="s">
        <v>130</v>
      </c>
      <c r="B54" s="20" t="s">
        <v>209</v>
      </c>
      <c r="C54" s="20" t="s">
        <v>74</v>
      </c>
      <c r="D54" s="25"/>
      <c r="E54" s="25"/>
      <c r="F54" s="25"/>
    </row>
    <row r="55" spans="1:6" x14ac:dyDescent="0.25">
      <c r="A55" s="20" t="s">
        <v>131</v>
      </c>
      <c r="B55" s="20" t="s">
        <v>114</v>
      </c>
      <c r="C55" s="20" t="s">
        <v>74</v>
      </c>
      <c r="D55" s="25"/>
      <c r="E55" s="25"/>
      <c r="F55" s="25"/>
    </row>
    <row r="56" spans="1:6" ht="25.5" x14ac:dyDescent="0.25">
      <c r="A56" s="20" t="s">
        <v>132</v>
      </c>
      <c r="B56" s="20" t="s">
        <v>94</v>
      </c>
      <c r="C56" s="20" t="s">
        <v>74</v>
      </c>
      <c r="D56" s="25"/>
      <c r="E56" s="25"/>
      <c r="F56" s="25"/>
    </row>
    <row r="57" spans="1:6" x14ac:dyDescent="0.25">
      <c r="A57" s="20" t="s">
        <v>133</v>
      </c>
      <c r="B57" s="20" t="s">
        <v>86</v>
      </c>
      <c r="C57" s="20" t="s">
        <v>74</v>
      </c>
      <c r="D57" s="25"/>
      <c r="E57" s="25"/>
      <c r="F57" s="25"/>
    </row>
    <row r="58" spans="1:6" s="19" customFormat="1" x14ac:dyDescent="0.25">
      <c r="A58" s="22" t="s">
        <v>134</v>
      </c>
      <c r="B58" s="23" t="s">
        <v>135</v>
      </c>
      <c r="C58" s="22" t="s">
        <v>72</v>
      </c>
      <c r="D58" s="22" t="s">
        <v>72</v>
      </c>
      <c r="E58" s="22" t="s">
        <v>72</v>
      </c>
      <c r="F58" s="22" t="s">
        <v>72</v>
      </c>
    </row>
    <row r="59" spans="1:6" x14ac:dyDescent="0.25">
      <c r="A59" s="20" t="s">
        <v>136</v>
      </c>
      <c r="B59" s="20" t="s">
        <v>129</v>
      </c>
      <c r="C59" s="20" t="s">
        <v>74</v>
      </c>
      <c r="D59" s="25"/>
      <c r="E59" s="25"/>
      <c r="F59" s="25"/>
    </row>
    <row r="60" spans="1:6" ht="25.5" x14ac:dyDescent="0.25">
      <c r="A60" s="20" t="s">
        <v>137</v>
      </c>
      <c r="B60" s="26" t="s">
        <v>209</v>
      </c>
      <c r="C60" s="20" t="s">
        <v>74</v>
      </c>
      <c r="D60" s="25"/>
      <c r="E60" s="25"/>
      <c r="F60" s="25"/>
    </row>
    <row r="61" spans="1:6" x14ac:dyDescent="0.25">
      <c r="A61" s="20" t="s">
        <v>138</v>
      </c>
      <c r="B61" s="20" t="s">
        <v>114</v>
      </c>
      <c r="C61" s="20" t="s">
        <v>74</v>
      </c>
      <c r="D61" s="25"/>
      <c r="E61" s="25"/>
      <c r="F61" s="25"/>
    </row>
    <row r="62" spans="1:6" ht="25.5" x14ac:dyDescent="0.25">
      <c r="A62" s="20" t="s">
        <v>139</v>
      </c>
      <c r="B62" s="20" t="s">
        <v>94</v>
      </c>
      <c r="C62" s="20" t="s">
        <v>74</v>
      </c>
      <c r="D62" s="25"/>
      <c r="E62" s="25"/>
      <c r="F62" s="25"/>
    </row>
    <row r="63" spans="1:6" x14ac:dyDescent="0.25">
      <c r="A63" s="20" t="s">
        <v>140</v>
      </c>
      <c r="B63" s="20" t="s">
        <v>86</v>
      </c>
      <c r="C63" s="20" t="s">
        <v>74</v>
      </c>
      <c r="D63" s="25"/>
      <c r="E63" s="25"/>
      <c r="F63" s="25"/>
    </row>
    <row r="64" spans="1:6" s="19" customFormat="1" x14ac:dyDescent="0.25">
      <c r="A64" s="22" t="s">
        <v>142</v>
      </c>
      <c r="B64" s="23" t="s">
        <v>141</v>
      </c>
      <c r="C64" s="22" t="s">
        <v>72</v>
      </c>
      <c r="D64" s="22" t="s">
        <v>72</v>
      </c>
      <c r="E64" s="22" t="s">
        <v>72</v>
      </c>
      <c r="F64" s="22" t="s">
        <v>72</v>
      </c>
    </row>
    <row r="65" spans="1:6" x14ac:dyDescent="0.25">
      <c r="A65" s="20" t="s">
        <v>143</v>
      </c>
      <c r="B65" s="20" t="s">
        <v>129</v>
      </c>
      <c r="C65" s="20" t="s">
        <v>74</v>
      </c>
      <c r="D65" s="25"/>
      <c r="E65" s="25"/>
      <c r="F65" s="25"/>
    </row>
    <row r="66" spans="1:6" ht="25.5" x14ac:dyDescent="0.25">
      <c r="A66" s="20" t="s">
        <v>144</v>
      </c>
      <c r="B66" s="26" t="s">
        <v>209</v>
      </c>
      <c r="C66" s="20" t="s">
        <v>74</v>
      </c>
      <c r="D66" s="25"/>
      <c r="E66" s="25"/>
      <c r="F66" s="25"/>
    </row>
    <row r="67" spans="1:6" x14ac:dyDescent="0.25">
      <c r="A67" s="20" t="s">
        <v>145</v>
      </c>
      <c r="B67" s="20" t="s">
        <v>114</v>
      </c>
      <c r="C67" s="20" t="s">
        <v>74</v>
      </c>
      <c r="D67" s="25"/>
      <c r="E67" s="25"/>
      <c r="F67" s="25"/>
    </row>
    <row r="68" spans="1:6" ht="25.5" x14ac:dyDescent="0.25">
      <c r="A68" s="20" t="s">
        <v>146</v>
      </c>
      <c r="B68" s="20" t="s">
        <v>94</v>
      </c>
      <c r="C68" s="20" t="s">
        <v>74</v>
      </c>
      <c r="D68" s="25"/>
      <c r="E68" s="25"/>
      <c r="F68" s="25"/>
    </row>
    <row r="69" spans="1:6" x14ac:dyDescent="0.25">
      <c r="A69" s="20" t="s">
        <v>147</v>
      </c>
      <c r="B69" s="20" t="s">
        <v>86</v>
      </c>
      <c r="C69" s="20" t="s">
        <v>74</v>
      </c>
      <c r="D69" s="25"/>
      <c r="E69" s="25"/>
      <c r="F69" s="25"/>
    </row>
    <row r="70" spans="1:6" ht="25.5" x14ac:dyDescent="0.25">
      <c r="A70" s="20" t="s">
        <v>42</v>
      </c>
      <c r="B70" s="21" t="s">
        <v>148</v>
      </c>
      <c r="C70" s="20" t="s">
        <v>72</v>
      </c>
      <c r="D70" s="20" t="s">
        <v>72</v>
      </c>
      <c r="E70" s="20" t="s">
        <v>72</v>
      </c>
      <c r="F70" s="20" t="s">
        <v>72</v>
      </c>
    </row>
    <row r="71" spans="1:6" s="19" customFormat="1" x14ac:dyDescent="0.25">
      <c r="A71" s="22" t="s">
        <v>149</v>
      </c>
      <c r="B71" s="23" t="s">
        <v>150</v>
      </c>
      <c r="C71" s="22" t="s">
        <v>72</v>
      </c>
      <c r="D71" s="22" t="s">
        <v>72</v>
      </c>
      <c r="E71" s="22" t="s">
        <v>72</v>
      </c>
      <c r="F71" s="22" t="s">
        <v>72</v>
      </c>
    </row>
    <row r="72" spans="1:6" x14ac:dyDescent="0.25">
      <c r="A72" s="20" t="s">
        <v>151</v>
      </c>
      <c r="B72" s="20" t="s">
        <v>152</v>
      </c>
      <c r="C72" s="20" t="s">
        <v>85</v>
      </c>
      <c r="D72" s="25"/>
      <c r="E72" s="25"/>
      <c r="F72" s="25"/>
    </row>
    <row r="73" spans="1:6" ht="38.25" x14ac:dyDescent="0.25">
      <c r="A73" s="20" t="s">
        <v>153</v>
      </c>
      <c r="B73" s="20" t="s">
        <v>165</v>
      </c>
      <c r="C73" s="20" t="s">
        <v>85</v>
      </c>
      <c r="D73" s="25"/>
      <c r="E73" s="25"/>
      <c r="F73" s="25"/>
    </row>
    <row r="74" spans="1:6" x14ac:dyDescent="0.25">
      <c r="A74" s="20" t="s">
        <v>154</v>
      </c>
      <c r="B74" s="20" t="s">
        <v>155</v>
      </c>
      <c r="C74" s="20" t="s">
        <v>85</v>
      </c>
      <c r="D74" s="25"/>
      <c r="E74" s="25"/>
      <c r="F74" s="25"/>
    </row>
    <row r="75" spans="1:6" x14ac:dyDescent="0.25">
      <c r="A75" s="20" t="s">
        <v>156</v>
      </c>
      <c r="B75" s="20" t="s">
        <v>114</v>
      </c>
      <c r="C75" s="20" t="s">
        <v>85</v>
      </c>
      <c r="D75" s="25"/>
      <c r="E75" s="25"/>
      <c r="F75" s="25"/>
    </row>
    <row r="76" spans="1:6" ht="25.5" x14ac:dyDescent="0.25">
      <c r="A76" s="20" t="s">
        <v>157</v>
      </c>
      <c r="B76" s="20" t="s">
        <v>94</v>
      </c>
      <c r="C76" s="20" t="s">
        <v>85</v>
      </c>
      <c r="D76" s="25"/>
      <c r="E76" s="25"/>
      <c r="F76" s="25"/>
    </row>
    <row r="77" spans="1:6" x14ac:dyDescent="0.25">
      <c r="A77" s="20" t="s">
        <v>166</v>
      </c>
      <c r="B77" s="20" t="s">
        <v>168</v>
      </c>
      <c r="C77" s="20" t="s">
        <v>85</v>
      </c>
      <c r="D77" s="25"/>
      <c r="E77" s="25"/>
      <c r="F77" s="25"/>
    </row>
    <row r="78" spans="1:6" ht="25.5" x14ac:dyDescent="0.25">
      <c r="A78" s="20" t="s">
        <v>167</v>
      </c>
      <c r="B78" s="20" t="s">
        <v>210</v>
      </c>
      <c r="C78" s="20" t="s">
        <v>85</v>
      </c>
      <c r="D78" s="25"/>
      <c r="E78" s="25"/>
      <c r="F78" s="25"/>
    </row>
    <row r="79" spans="1:6" s="19" customFormat="1" x14ac:dyDescent="0.25">
      <c r="A79" s="22" t="s">
        <v>158</v>
      </c>
      <c r="B79" s="23" t="s">
        <v>164</v>
      </c>
      <c r="C79" s="22" t="s">
        <v>72</v>
      </c>
      <c r="D79" s="22" t="s">
        <v>72</v>
      </c>
      <c r="E79" s="22" t="s">
        <v>72</v>
      </c>
      <c r="F79" s="22" t="s">
        <v>72</v>
      </c>
    </row>
    <row r="80" spans="1:6" x14ac:dyDescent="0.25">
      <c r="A80" s="20" t="s">
        <v>159</v>
      </c>
      <c r="B80" s="20" t="s">
        <v>152</v>
      </c>
      <c r="C80" s="20" t="s">
        <v>85</v>
      </c>
      <c r="D80" s="25"/>
      <c r="E80" s="25"/>
      <c r="F80" s="25"/>
    </row>
    <row r="81" spans="1:6" ht="38.25" x14ac:dyDescent="0.25">
      <c r="A81" s="20" t="s">
        <v>160</v>
      </c>
      <c r="B81" s="20" t="s">
        <v>165</v>
      </c>
      <c r="C81" s="20" t="s">
        <v>85</v>
      </c>
      <c r="D81" s="25"/>
      <c r="E81" s="25"/>
      <c r="F81" s="25"/>
    </row>
    <row r="82" spans="1:6" x14ac:dyDescent="0.25">
      <c r="A82" s="20" t="s">
        <v>161</v>
      </c>
      <c r="B82" s="20" t="s">
        <v>155</v>
      </c>
      <c r="C82" s="20" t="s">
        <v>85</v>
      </c>
      <c r="D82" s="25"/>
      <c r="E82" s="25"/>
      <c r="F82" s="25"/>
    </row>
    <row r="83" spans="1:6" x14ac:dyDescent="0.25">
      <c r="A83" s="20" t="s">
        <v>162</v>
      </c>
      <c r="B83" s="20" t="s">
        <v>114</v>
      </c>
      <c r="C83" s="20" t="s">
        <v>85</v>
      </c>
      <c r="D83" s="25"/>
      <c r="E83" s="25"/>
      <c r="F83" s="25"/>
    </row>
    <row r="84" spans="1:6" ht="25.5" x14ac:dyDescent="0.25">
      <c r="A84" s="20" t="s">
        <v>163</v>
      </c>
      <c r="B84" s="20" t="s">
        <v>94</v>
      </c>
      <c r="C84" s="20" t="s">
        <v>85</v>
      </c>
      <c r="D84" s="25"/>
      <c r="E84" s="25"/>
      <c r="F84" s="25"/>
    </row>
    <row r="85" spans="1:6" x14ac:dyDescent="0.25">
      <c r="A85" s="20" t="s">
        <v>169</v>
      </c>
      <c r="B85" s="20" t="s">
        <v>168</v>
      </c>
      <c r="C85" s="20" t="s">
        <v>85</v>
      </c>
      <c r="D85" s="25"/>
      <c r="E85" s="25"/>
      <c r="F85" s="25"/>
    </row>
    <row r="86" spans="1:6" ht="25.5" x14ac:dyDescent="0.25">
      <c r="A86" s="20" t="s">
        <v>170</v>
      </c>
      <c r="B86" s="26" t="s">
        <v>210</v>
      </c>
      <c r="C86" s="20" t="s">
        <v>85</v>
      </c>
      <c r="D86" s="25"/>
      <c r="E86" s="25"/>
      <c r="F86" s="25"/>
    </row>
    <row r="87" spans="1:6" x14ac:dyDescent="0.25">
      <c r="A87" s="20" t="s">
        <v>50</v>
      </c>
      <c r="B87" s="21" t="s">
        <v>172</v>
      </c>
      <c r="C87" s="20" t="s">
        <v>72</v>
      </c>
      <c r="D87" s="20" t="s">
        <v>72</v>
      </c>
      <c r="E87" s="20" t="s">
        <v>72</v>
      </c>
      <c r="F87" s="20" t="s">
        <v>72</v>
      </c>
    </row>
    <row r="88" spans="1:6" x14ac:dyDescent="0.25">
      <c r="A88" s="20" t="s">
        <v>171</v>
      </c>
      <c r="B88" s="21" t="s">
        <v>187</v>
      </c>
      <c r="C88" s="20" t="s">
        <v>72</v>
      </c>
      <c r="D88" s="20" t="s">
        <v>72</v>
      </c>
      <c r="E88" s="20" t="s">
        <v>72</v>
      </c>
      <c r="F88" s="20" t="s">
        <v>72</v>
      </c>
    </row>
    <row r="89" spans="1:6" s="19" customFormat="1" x14ac:dyDescent="0.25">
      <c r="A89" s="22" t="s">
        <v>173</v>
      </c>
      <c r="B89" s="23" t="s">
        <v>174</v>
      </c>
      <c r="C89" s="22" t="s">
        <v>72</v>
      </c>
      <c r="D89" s="22" t="s">
        <v>72</v>
      </c>
      <c r="E89" s="22" t="s">
        <v>72</v>
      </c>
      <c r="F89" s="22" t="s">
        <v>72</v>
      </c>
    </row>
    <row r="90" spans="1:6" x14ac:dyDescent="0.25">
      <c r="A90" s="20" t="s">
        <v>182</v>
      </c>
      <c r="B90" s="20" t="s">
        <v>129</v>
      </c>
      <c r="C90" s="20" t="s">
        <v>85</v>
      </c>
      <c r="D90" s="25"/>
      <c r="E90" s="25"/>
      <c r="F90" s="25"/>
    </row>
    <row r="91" spans="1:6" x14ac:dyDescent="0.25">
      <c r="A91" s="20" t="s">
        <v>185</v>
      </c>
      <c r="B91" s="20" t="s">
        <v>175</v>
      </c>
      <c r="C91" s="20" t="s">
        <v>85</v>
      </c>
      <c r="D91" s="25"/>
      <c r="E91" s="25"/>
      <c r="F91" s="25"/>
    </row>
    <row r="92" spans="1:6" x14ac:dyDescent="0.25">
      <c r="A92" s="20" t="s">
        <v>183</v>
      </c>
      <c r="B92" s="20" t="s">
        <v>114</v>
      </c>
      <c r="C92" s="20" t="s">
        <v>85</v>
      </c>
      <c r="D92" s="25"/>
      <c r="E92" s="25"/>
      <c r="F92" s="25"/>
    </row>
    <row r="93" spans="1:6" ht="25.5" x14ac:dyDescent="0.25">
      <c r="A93" s="20" t="s">
        <v>184</v>
      </c>
      <c r="B93" s="20" t="s">
        <v>94</v>
      </c>
      <c r="C93" s="20" t="s">
        <v>85</v>
      </c>
      <c r="D93" s="25"/>
      <c r="E93" s="25"/>
      <c r="F93" s="25"/>
    </row>
    <row r="94" spans="1:6" s="19" customFormat="1" x14ac:dyDescent="0.25">
      <c r="A94" s="22" t="s">
        <v>176</v>
      </c>
      <c r="B94" s="23" t="s">
        <v>177</v>
      </c>
      <c r="C94" s="22" t="s">
        <v>72</v>
      </c>
      <c r="D94" s="22" t="s">
        <v>72</v>
      </c>
      <c r="E94" s="22" t="s">
        <v>72</v>
      </c>
      <c r="F94" s="22" t="s">
        <v>72</v>
      </c>
    </row>
    <row r="95" spans="1:6" x14ac:dyDescent="0.25">
      <c r="A95" s="20" t="s">
        <v>178</v>
      </c>
      <c r="B95" s="20" t="s">
        <v>129</v>
      </c>
      <c r="C95" s="20" t="s">
        <v>85</v>
      </c>
      <c r="D95" s="25"/>
      <c r="E95" s="25"/>
      <c r="F95" s="25"/>
    </row>
    <row r="96" spans="1:6" x14ac:dyDescent="0.25">
      <c r="A96" s="20" t="s">
        <v>179</v>
      </c>
      <c r="B96" s="20" t="s">
        <v>175</v>
      </c>
      <c r="C96" s="20" t="s">
        <v>85</v>
      </c>
      <c r="D96" s="25"/>
      <c r="E96" s="25"/>
      <c r="F96" s="25"/>
    </row>
    <row r="97" spans="1:6" x14ac:dyDescent="0.25">
      <c r="A97" s="20" t="s">
        <v>180</v>
      </c>
      <c r="B97" s="20" t="s">
        <v>114</v>
      </c>
      <c r="C97" s="20" t="s">
        <v>85</v>
      </c>
      <c r="D97" s="25"/>
      <c r="E97" s="25"/>
      <c r="F97" s="25"/>
    </row>
    <row r="98" spans="1:6" ht="25.5" x14ac:dyDescent="0.25">
      <c r="A98" s="20" t="s">
        <v>181</v>
      </c>
      <c r="B98" s="20" t="s">
        <v>94</v>
      </c>
      <c r="C98" s="20" t="s">
        <v>85</v>
      </c>
      <c r="D98" s="25"/>
      <c r="E98" s="25"/>
      <c r="F98" s="25"/>
    </row>
    <row r="99" spans="1:6" x14ac:dyDescent="0.25">
      <c r="A99" s="22" t="s">
        <v>186</v>
      </c>
      <c r="B99" s="23" t="s">
        <v>193</v>
      </c>
      <c r="C99" s="22" t="s">
        <v>72</v>
      </c>
      <c r="D99" s="22" t="s">
        <v>72</v>
      </c>
      <c r="E99" s="22" t="s">
        <v>72</v>
      </c>
      <c r="F99" s="22" t="s">
        <v>72</v>
      </c>
    </row>
    <row r="100" spans="1:6" x14ac:dyDescent="0.25">
      <c r="A100" s="20" t="s">
        <v>188</v>
      </c>
      <c r="B100" s="20" t="s">
        <v>129</v>
      </c>
      <c r="C100" s="20" t="s">
        <v>85</v>
      </c>
      <c r="D100" s="25"/>
      <c r="E100" s="25"/>
      <c r="F100" s="25"/>
    </row>
    <row r="101" spans="1:6" x14ac:dyDescent="0.25">
      <c r="A101" s="20" t="s">
        <v>189</v>
      </c>
      <c r="B101" s="20" t="s">
        <v>175</v>
      </c>
      <c r="C101" s="20" t="s">
        <v>85</v>
      </c>
      <c r="D101" s="25"/>
      <c r="E101" s="25"/>
      <c r="F101" s="25"/>
    </row>
    <row r="102" spans="1:6" x14ac:dyDescent="0.25">
      <c r="A102" s="20" t="s">
        <v>190</v>
      </c>
      <c r="B102" s="20" t="s">
        <v>114</v>
      </c>
      <c r="C102" s="20" t="s">
        <v>85</v>
      </c>
      <c r="D102" s="25"/>
      <c r="E102" s="25"/>
      <c r="F102" s="25"/>
    </row>
    <row r="103" spans="1:6" ht="25.5" x14ac:dyDescent="0.25">
      <c r="A103" s="20" t="s">
        <v>191</v>
      </c>
      <c r="B103" s="20" t="s">
        <v>94</v>
      </c>
      <c r="C103" s="20" t="s">
        <v>85</v>
      </c>
      <c r="D103" s="25"/>
      <c r="E103" s="25"/>
      <c r="F103" s="25"/>
    </row>
    <row r="104" spans="1:6" s="19" customFormat="1" ht="24" customHeight="1" x14ac:dyDescent="0.25">
      <c r="A104" s="22" t="s">
        <v>192</v>
      </c>
      <c r="B104" s="23" t="s">
        <v>194</v>
      </c>
      <c r="C104" s="22" t="s">
        <v>72</v>
      </c>
      <c r="D104" s="22" t="s">
        <v>72</v>
      </c>
      <c r="E104" s="22" t="s">
        <v>72</v>
      </c>
      <c r="F104" s="22" t="s">
        <v>72</v>
      </c>
    </row>
    <row r="105" spans="1:6" x14ac:dyDescent="0.25">
      <c r="A105" s="20" t="s">
        <v>195</v>
      </c>
      <c r="B105" s="20" t="s">
        <v>129</v>
      </c>
      <c r="C105" s="20" t="s">
        <v>85</v>
      </c>
      <c r="D105" s="25"/>
      <c r="E105" s="25"/>
      <c r="F105" s="25"/>
    </row>
    <row r="106" spans="1:6" x14ac:dyDescent="0.25">
      <c r="A106" s="20" t="s">
        <v>196</v>
      </c>
      <c r="B106" s="20" t="s">
        <v>175</v>
      </c>
      <c r="C106" s="20" t="s">
        <v>85</v>
      </c>
      <c r="D106" s="25"/>
      <c r="E106" s="25"/>
      <c r="F106" s="25"/>
    </row>
    <row r="107" spans="1:6" x14ac:dyDescent="0.25">
      <c r="A107" s="20" t="s">
        <v>197</v>
      </c>
      <c r="B107" s="20" t="s">
        <v>114</v>
      </c>
      <c r="C107" s="20" t="s">
        <v>85</v>
      </c>
      <c r="D107" s="25"/>
      <c r="E107" s="25"/>
      <c r="F107" s="25"/>
    </row>
    <row r="108" spans="1:6" ht="25.5" x14ac:dyDescent="0.25">
      <c r="A108" s="20" t="s">
        <v>198</v>
      </c>
      <c r="B108" s="20" t="s">
        <v>94</v>
      </c>
      <c r="C108" s="20" t="s">
        <v>85</v>
      </c>
      <c r="D108" s="25"/>
      <c r="E108" s="25"/>
      <c r="F108" s="25"/>
    </row>
    <row r="109" spans="1:6" x14ac:dyDescent="0.25">
      <c r="A109" s="20" t="s">
        <v>199</v>
      </c>
      <c r="B109" s="21" t="s">
        <v>200</v>
      </c>
      <c r="C109" s="20" t="s">
        <v>72</v>
      </c>
      <c r="D109" s="20" t="s">
        <v>72</v>
      </c>
      <c r="E109" s="20" t="s">
        <v>72</v>
      </c>
      <c r="F109" s="20" t="s">
        <v>72</v>
      </c>
    </row>
    <row r="110" spans="1:6" x14ac:dyDescent="0.25">
      <c r="A110" s="20" t="s">
        <v>201</v>
      </c>
      <c r="B110" s="21" t="s">
        <v>202</v>
      </c>
      <c r="C110" s="20" t="s">
        <v>72</v>
      </c>
      <c r="D110" s="20" t="s">
        <v>72</v>
      </c>
      <c r="E110" s="20" t="s">
        <v>72</v>
      </c>
      <c r="F110" s="20" t="s">
        <v>72</v>
      </c>
    </row>
    <row r="111" spans="1:6" x14ac:dyDescent="0.25">
      <c r="A111" s="20" t="s">
        <v>203</v>
      </c>
      <c r="B111" s="20" t="s">
        <v>152</v>
      </c>
      <c r="C111" s="20" t="s">
        <v>85</v>
      </c>
      <c r="D111" s="25"/>
      <c r="E111" s="25"/>
      <c r="F111" s="25"/>
    </row>
    <row r="112" spans="1:6" ht="25.5" x14ac:dyDescent="0.25">
      <c r="A112" s="20" t="s">
        <v>204</v>
      </c>
      <c r="B112" s="20" t="s">
        <v>94</v>
      </c>
      <c r="C112" s="20" t="s">
        <v>85</v>
      </c>
      <c r="D112" s="25"/>
      <c r="E112" s="25"/>
      <c r="F112" s="25"/>
    </row>
    <row r="115" spans="2:2" ht="25.5" x14ac:dyDescent="0.2">
      <c r="B115" s="293" t="s">
        <v>448</v>
      </c>
    </row>
    <row r="116" spans="2:2" x14ac:dyDescent="0.25">
      <c r="B116" s="294" t="s">
        <v>449</v>
      </c>
    </row>
  </sheetData>
  <autoFilter ref="A4:F84" xr:uid="{00000000-0009-0000-0000-000003000000}"/>
  <mergeCells count="6">
    <mergeCell ref="E1:F1"/>
    <mergeCell ref="A2:F2"/>
    <mergeCell ref="A3:A4"/>
    <mergeCell ref="B3:B4"/>
    <mergeCell ref="C3:C4"/>
    <mergeCell ref="D3:F3"/>
  </mergeCells>
  <pageMargins left="0.70866141732283472" right="0.70866141732283472" top="0.74803149606299213" bottom="0.74803149606299213" header="0.31496062992125984" footer="0.31496062992125984"/>
  <pageSetup paperSize="256" scale="7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5"/>
  <sheetViews>
    <sheetView zoomScaleNormal="100" workbookViewId="0">
      <selection activeCell="E21" sqref="E21"/>
    </sheetView>
  </sheetViews>
  <sheetFormatPr defaultRowHeight="12.75" x14ac:dyDescent="0.25"/>
  <cols>
    <col min="1" max="1" width="6.42578125" style="1" customWidth="1"/>
    <col min="2" max="2" width="42.42578125" style="1" customWidth="1"/>
    <col min="3" max="3" width="11" style="1" bestFit="1" customWidth="1"/>
    <col min="4" max="4" width="25.42578125" style="1" customWidth="1"/>
    <col min="5" max="5" width="25.5703125" style="1" customWidth="1"/>
    <col min="6" max="6" width="27.140625" style="1" customWidth="1"/>
    <col min="7" max="7" width="14.7109375" style="1" customWidth="1"/>
    <col min="8" max="8" width="16.5703125" style="1" customWidth="1"/>
    <col min="9" max="9" width="41.5703125" style="1" customWidth="1"/>
    <col min="10" max="10" width="46.85546875" style="1" customWidth="1"/>
    <col min="11" max="16384" width="9.140625" style="1"/>
  </cols>
  <sheetData>
    <row r="1" spans="1:9" x14ac:dyDescent="0.25">
      <c r="H1" s="16" t="s">
        <v>55</v>
      </c>
    </row>
    <row r="2" spans="1:9" ht="13.5" thickBot="1" x14ac:dyDescent="0.3">
      <c r="A2" s="302" t="s">
        <v>54</v>
      </c>
      <c r="B2" s="302"/>
      <c r="C2" s="302"/>
      <c r="D2" s="302"/>
      <c r="E2" s="302"/>
      <c r="F2" s="302"/>
      <c r="G2" s="302"/>
      <c r="H2" s="302"/>
    </row>
    <row r="3" spans="1:9" ht="39" thickBot="1" x14ac:dyDescent="0.3">
      <c r="A3" s="3" t="s">
        <v>2</v>
      </c>
      <c r="B3" s="7" t="s">
        <v>0</v>
      </c>
      <c r="C3" s="11" t="s">
        <v>13</v>
      </c>
      <c r="D3" s="7" t="s">
        <v>5</v>
      </c>
      <c r="E3" s="11" t="s">
        <v>6</v>
      </c>
      <c r="F3" s="7" t="s">
        <v>8</v>
      </c>
      <c r="G3" s="11" t="s">
        <v>45</v>
      </c>
      <c r="H3" s="7" t="s">
        <v>44</v>
      </c>
    </row>
    <row r="4" spans="1:9" x14ac:dyDescent="0.25">
      <c r="A4" s="4" t="s">
        <v>3</v>
      </c>
      <c r="B4" s="8" t="s">
        <v>19</v>
      </c>
      <c r="C4" s="12" t="s">
        <v>20</v>
      </c>
      <c r="D4" s="8" t="s">
        <v>21</v>
      </c>
      <c r="E4" s="12" t="s">
        <v>23</v>
      </c>
      <c r="F4" s="8" t="s">
        <v>22</v>
      </c>
      <c r="G4" s="12">
        <v>183</v>
      </c>
      <c r="H4" s="8">
        <v>365</v>
      </c>
    </row>
    <row r="5" spans="1:9" x14ac:dyDescent="0.25">
      <c r="A5" s="5" t="s">
        <v>3</v>
      </c>
      <c r="B5" s="9" t="s">
        <v>24</v>
      </c>
      <c r="C5" s="13" t="s">
        <v>25</v>
      </c>
      <c r="D5" s="9" t="s">
        <v>26</v>
      </c>
      <c r="E5" s="13" t="s">
        <v>52</v>
      </c>
      <c r="F5" s="9" t="s">
        <v>9</v>
      </c>
      <c r="G5" s="13">
        <v>183</v>
      </c>
      <c r="H5" s="9">
        <v>365</v>
      </c>
    </row>
    <row r="6" spans="1:9" x14ac:dyDescent="0.25">
      <c r="A6" s="5" t="s">
        <v>3</v>
      </c>
      <c r="B6" s="9" t="s">
        <v>16</v>
      </c>
      <c r="C6" s="13" t="s">
        <v>17</v>
      </c>
      <c r="D6" s="281" t="s">
        <v>18</v>
      </c>
      <c r="E6" s="13" t="s">
        <v>51</v>
      </c>
      <c r="F6" s="9" t="s">
        <v>9</v>
      </c>
      <c r="G6" s="13">
        <v>183</v>
      </c>
      <c r="H6" s="9">
        <v>365</v>
      </c>
      <c r="I6" s="2"/>
    </row>
    <row r="7" spans="1:9" x14ac:dyDescent="0.25">
      <c r="A7" s="5" t="s">
        <v>3</v>
      </c>
      <c r="B7" s="9" t="s">
        <v>1</v>
      </c>
      <c r="C7" s="13" t="s">
        <v>14</v>
      </c>
      <c r="D7" s="9" t="s">
        <v>4</v>
      </c>
      <c r="E7" s="13" t="s">
        <v>7</v>
      </c>
      <c r="F7" s="9" t="s">
        <v>9</v>
      </c>
      <c r="G7" s="13">
        <v>183</v>
      </c>
      <c r="H7" s="9">
        <v>365</v>
      </c>
    </row>
    <row r="8" spans="1:9" x14ac:dyDescent="0.25">
      <c r="A8" s="5" t="s">
        <v>3</v>
      </c>
      <c r="B8" s="9" t="s">
        <v>10</v>
      </c>
      <c r="C8" s="13" t="s">
        <v>15</v>
      </c>
      <c r="D8" s="9" t="s">
        <v>11</v>
      </c>
      <c r="E8" s="13" t="s">
        <v>12</v>
      </c>
      <c r="F8" s="9" t="s">
        <v>9</v>
      </c>
      <c r="G8" s="13">
        <v>183</v>
      </c>
      <c r="H8" s="9">
        <v>365</v>
      </c>
    </row>
    <row r="9" spans="1:9" x14ac:dyDescent="0.25">
      <c r="A9" s="5" t="s">
        <v>3</v>
      </c>
      <c r="B9" s="9" t="s">
        <v>27</v>
      </c>
      <c r="C9" s="13" t="s">
        <v>28</v>
      </c>
      <c r="D9" s="9" t="s">
        <v>29</v>
      </c>
      <c r="E9" s="13" t="s">
        <v>49</v>
      </c>
      <c r="F9" s="9" t="s">
        <v>22</v>
      </c>
      <c r="G9" s="15">
        <v>183</v>
      </c>
      <c r="H9" s="9">
        <v>365</v>
      </c>
    </row>
    <row r="10" spans="1:9" ht="13.5" thickBot="1" x14ac:dyDescent="0.3">
      <c r="A10" s="6" t="s">
        <v>3</v>
      </c>
      <c r="B10" s="10" t="s">
        <v>36</v>
      </c>
      <c r="C10" s="14" t="s">
        <v>37</v>
      </c>
      <c r="D10" s="10" t="s">
        <v>38</v>
      </c>
      <c r="E10" s="14" t="s">
        <v>39</v>
      </c>
      <c r="F10" s="10" t="s">
        <v>22</v>
      </c>
      <c r="G10" s="14">
        <v>365</v>
      </c>
      <c r="H10" s="10">
        <v>365</v>
      </c>
    </row>
    <row r="11" spans="1:9" x14ac:dyDescent="0.25">
      <c r="A11" s="4" t="s">
        <v>30</v>
      </c>
      <c r="B11" s="8" t="s">
        <v>19</v>
      </c>
      <c r="C11" s="12" t="s">
        <v>20</v>
      </c>
      <c r="D11" s="8" t="s">
        <v>31</v>
      </c>
      <c r="E11" s="12" t="s">
        <v>23</v>
      </c>
      <c r="F11" s="8" t="s">
        <v>22</v>
      </c>
      <c r="G11" s="12">
        <v>183</v>
      </c>
      <c r="H11" s="8">
        <v>365</v>
      </c>
    </row>
    <row r="12" spans="1:9" x14ac:dyDescent="0.25">
      <c r="A12" s="5" t="s">
        <v>30</v>
      </c>
      <c r="B12" s="9" t="s">
        <v>24</v>
      </c>
      <c r="C12" s="13" t="s">
        <v>25</v>
      </c>
      <c r="D12" s="9" t="s">
        <v>32</v>
      </c>
      <c r="E12" s="13" t="s">
        <v>53</v>
      </c>
      <c r="F12" s="9" t="s">
        <v>9</v>
      </c>
      <c r="G12" s="13">
        <v>365</v>
      </c>
      <c r="H12" s="9">
        <v>365</v>
      </c>
    </row>
    <row r="13" spans="1:9" x14ac:dyDescent="0.25">
      <c r="A13" s="5" t="s">
        <v>30</v>
      </c>
      <c r="B13" s="9" t="s">
        <v>16</v>
      </c>
      <c r="C13" s="13" t="s">
        <v>17</v>
      </c>
      <c r="D13" s="9" t="s">
        <v>33</v>
      </c>
      <c r="E13" s="13" t="s">
        <v>51</v>
      </c>
      <c r="F13" s="9" t="s">
        <v>9</v>
      </c>
      <c r="G13" s="13">
        <v>183</v>
      </c>
      <c r="H13" s="9">
        <v>365</v>
      </c>
    </row>
    <row r="14" spans="1:9" x14ac:dyDescent="0.25">
      <c r="A14" s="5" t="s">
        <v>30</v>
      </c>
      <c r="B14" s="9" t="s">
        <v>1</v>
      </c>
      <c r="C14" s="13" t="s">
        <v>14</v>
      </c>
      <c r="D14" s="9" t="s">
        <v>34</v>
      </c>
      <c r="E14" s="13" t="s">
        <v>7</v>
      </c>
      <c r="F14" s="9" t="s">
        <v>9</v>
      </c>
      <c r="G14" s="13">
        <v>183</v>
      </c>
      <c r="H14" s="9">
        <v>365</v>
      </c>
    </row>
    <row r="15" spans="1:9" x14ac:dyDescent="0.25">
      <c r="A15" s="5" t="s">
        <v>30</v>
      </c>
      <c r="B15" s="9" t="s">
        <v>10</v>
      </c>
      <c r="C15" s="13" t="s">
        <v>15</v>
      </c>
      <c r="D15" s="9" t="s">
        <v>35</v>
      </c>
      <c r="E15" s="13" t="s">
        <v>47</v>
      </c>
      <c r="F15" s="9" t="s">
        <v>9</v>
      </c>
      <c r="G15" s="13">
        <v>183</v>
      </c>
      <c r="H15" s="9">
        <v>365</v>
      </c>
    </row>
    <row r="16" spans="1:9" x14ac:dyDescent="0.25">
      <c r="A16" s="5" t="s">
        <v>30</v>
      </c>
      <c r="B16" s="9" t="s">
        <v>27</v>
      </c>
      <c r="C16" s="13" t="s">
        <v>28</v>
      </c>
      <c r="D16" s="9" t="s">
        <v>29</v>
      </c>
      <c r="E16" s="13" t="s">
        <v>49</v>
      </c>
      <c r="F16" s="9" t="s">
        <v>22</v>
      </c>
      <c r="G16" s="15">
        <v>183</v>
      </c>
      <c r="H16" s="9">
        <v>365</v>
      </c>
    </row>
    <row r="17" spans="1:8" ht="13.5" thickBot="1" x14ac:dyDescent="0.3">
      <c r="A17" s="6" t="s">
        <v>30</v>
      </c>
      <c r="B17" s="10" t="s">
        <v>36</v>
      </c>
      <c r="C17" s="14" t="s">
        <v>37</v>
      </c>
      <c r="D17" s="10" t="s">
        <v>38</v>
      </c>
      <c r="E17" s="14" t="s">
        <v>39</v>
      </c>
      <c r="F17" s="10" t="s">
        <v>22</v>
      </c>
      <c r="G17" s="14">
        <v>365</v>
      </c>
      <c r="H17" s="10">
        <v>365</v>
      </c>
    </row>
    <row r="18" spans="1:8" x14ac:dyDescent="0.25">
      <c r="A18" s="4" t="s">
        <v>40</v>
      </c>
      <c r="B18" s="8" t="s">
        <v>19</v>
      </c>
      <c r="C18" s="12" t="s">
        <v>20</v>
      </c>
      <c r="D18" s="8" t="s">
        <v>31</v>
      </c>
      <c r="E18" s="12" t="s">
        <v>23</v>
      </c>
      <c r="F18" s="8" t="s">
        <v>22</v>
      </c>
      <c r="G18" s="12">
        <v>183</v>
      </c>
      <c r="H18" s="8">
        <v>365</v>
      </c>
    </row>
    <row r="19" spans="1:8" x14ac:dyDescent="0.25">
      <c r="A19" s="5" t="s">
        <v>40</v>
      </c>
      <c r="B19" s="9" t="s">
        <v>24</v>
      </c>
      <c r="C19" s="13" t="s">
        <v>25</v>
      </c>
      <c r="D19" s="9" t="s">
        <v>32</v>
      </c>
      <c r="E19" s="13" t="s">
        <v>53</v>
      </c>
      <c r="F19" s="9" t="s">
        <v>9</v>
      </c>
      <c r="G19" s="13">
        <v>365</v>
      </c>
      <c r="H19" s="9">
        <v>365</v>
      </c>
    </row>
    <row r="20" spans="1:8" x14ac:dyDescent="0.25">
      <c r="A20" s="5" t="s">
        <v>40</v>
      </c>
      <c r="B20" s="9" t="s">
        <v>16</v>
      </c>
      <c r="C20" s="13" t="s">
        <v>17</v>
      </c>
      <c r="D20" s="9" t="s">
        <v>33</v>
      </c>
      <c r="E20" s="13" t="s">
        <v>51</v>
      </c>
      <c r="F20" s="9" t="s">
        <v>9</v>
      </c>
      <c r="G20" s="13">
        <v>183</v>
      </c>
      <c r="H20" s="9">
        <v>365</v>
      </c>
    </row>
    <row r="21" spans="1:8" x14ac:dyDescent="0.25">
      <c r="A21" s="5" t="s">
        <v>40</v>
      </c>
      <c r="B21" s="9" t="s">
        <v>1</v>
      </c>
      <c r="C21" s="13" t="s">
        <v>14</v>
      </c>
      <c r="D21" s="9" t="s">
        <v>34</v>
      </c>
      <c r="E21" s="13" t="s">
        <v>7</v>
      </c>
      <c r="F21" s="9" t="s">
        <v>9</v>
      </c>
      <c r="G21" s="13">
        <v>183</v>
      </c>
      <c r="H21" s="9">
        <v>365</v>
      </c>
    </row>
    <row r="22" spans="1:8" x14ac:dyDescent="0.25">
      <c r="A22" s="5" t="s">
        <v>40</v>
      </c>
      <c r="B22" s="9" t="s">
        <v>10</v>
      </c>
      <c r="C22" s="13" t="s">
        <v>15</v>
      </c>
      <c r="D22" s="9" t="s">
        <v>35</v>
      </c>
      <c r="E22" s="13" t="s">
        <v>47</v>
      </c>
      <c r="F22" s="9" t="s">
        <v>9</v>
      </c>
      <c r="G22" s="13">
        <v>183</v>
      </c>
      <c r="H22" s="9">
        <v>365</v>
      </c>
    </row>
    <row r="23" spans="1:8" x14ac:dyDescent="0.25">
      <c r="A23" s="5" t="s">
        <v>40</v>
      </c>
      <c r="B23" s="9" t="s">
        <v>27</v>
      </c>
      <c r="C23" s="13" t="s">
        <v>28</v>
      </c>
      <c r="D23" s="9" t="s">
        <v>29</v>
      </c>
      <c r="E23" s="13" t="s">
        <v>49</v>
      </c>
      <c r="F23" s="9" t="s">
        <v>22</v>
      </c>
      <c r="G23" s="15">
        <v>183</v>
      </c>
      <c r="H23" s="9">
        <v>365</v>
      </c>
    </row>
    <row r="24" spans="1:8" ht="13.5" thickBot="1" x14ac:dyDescent="0.3">
      <c r="A24" s="6" t="s">
        <v>40</v>
      </c>
      <c r="B24" s="10" t="s">
        <v>36</v>
      </c>
      <c r="C24" s="14" t="s">
        <v>37</v>
      </c>
      <c r="D24" s="10" t="s">
        <v>38</v>
      </c>
      <c r="E24" s="14" t="s">
        <v>39</v>
      </c>
      <c r="F24" s="10" t="s">
        <v>22</v>
      </c>
      <c r="G24" s="14">
        <v>365</v>
      </c>
      <c r="H24" s="10">
        <v>365</v>
      </c>
    </row>
    <row r="25" spans="1:8" x14ac:dyDescent="0.25">
      <c r="A25" s="4" t="s">
        <v>41</v>
      </c>
      <c r="B25" s="8" t="s">
        <v>19</v>
      </c>
      <c r="C25" s="12" t="s">
        <v>20</v>
      </c>
      <c r="D25" s="8" t="s">
        <v>31</v>
      </c>
      <c r="E25" s="12" t="s">
        <v>23</v>
      </c>
      <c r="F25" s="8" t="s">
        <v>22</v>
      </c>
      <c r="G25" s="12">
        <v>183</v>
      </c>
      <c r="H25" s="8">
        <v>365</v>
      </c>
    </row>
    <row r="26" spans="1:8" x14ac:dyDescent="0.25">
      <c r="A26" s="5" t="s">
        <v>41</v>
      </c>
      <c r="B26" s="9" t="s">
        <v>24</v>
      </c>
      <c r="C26" s="13" t="s">
        <v>25</v>
      </c>
      <c r="D26" s="9" t="s">
        <v>32</v>
      </c>
      <c r="E26" s="13" t="s">
        <v>53</v>
      </c>
      <c r="F26" s="9" t="s">
        <v>9</v>
      </c>
      <c r="G26" s="13">
        <v>365</v>
      </c>
      <c r="H26" s="9">
        <v>365</v>
      </c>
    </row>
    <row r="27" spans="1:8" x14ac:dyDescent="0.25">
      <c r="A27" s="5" t="s">
        <v>41</v>
      </c>
      <c r="B27" s="9" t="s">
        <v>16</v>
      </c>
      <c r="C27" s="13" t="s">
        <v>17</v>
      </c>
      <c r="D27" s="9" t="s">
        <v>33</v>
      </c>
      <c r="E27" s="13" t="s">
        <v>51</v>
      </c>
      <c r="F27" s="9" t="s">
        <v>9</v>
      </c>
      <c r="G27" s="13">
        <v>183</v>
      </c>
      <c r="H27" s="9">
        <v>365</v>
      </c>
    </row>
    <row r="28" spans="1:8" x14ac:dyDescent="0.25">
      <c r="A28" s="5" t="s">
        <v>41</v>
      </c>
      <c r="B28" s="9" t="s">
        <v>1</v>
      </c>
      <c r="C28" s="13" t="s">
        <v>14</v>
      </c>
      <c r="D28" s="9" t="s">
        <v>34</v>
      </c>
      <c r="E28" s="13" t="s">
        <v>7</v>
      </c>
      <c r="F28" s="9" t="s">
        <v>9</v>
      </c>
      <c r="G28" s="13">
        <v>183</v>
      </c>
      <c r="H28" s="9">
        <v>365</v>
      </c>
    </row>
    <row r="29" spans="1:8" x14ac:dyDescent="0.25">
      <c r="A29" s="5" t="s">
        <v>41</v>
      </c>
      <c r="B29" s="9" t="s">
        <v>10</v>
      </c>
      <c r="C29" s="13" t="s">
        <v>15</v>
      </c>
      <c r="D29" s="9" t="s">
        <v>35</v>
      </c>
      <c r="E29" s="13" t="s">
        <v>47</v>
      </c>
      <c r="F29" s="9" t="s">
        <v>9</v>
      </c>
      <c r="G29" s="13">
        <v>183</v>
      </c>
      <c r="H29" s="9">
        <v>365</v>
      </c>
    </row>
    <row r="30" spans="1:8" x14ac:dyDescent="0.25">
      <c r="A30" s="5" t="s">
        <v>41</v>
      </c>
      <c r="B30" s="9" t="s">
        <v>27</v>
      </c>
      <c r="C30" s="13" t="s">
        <v>28</v>
      </c>
      <c r="D30" s="9" t="s">
        <v>29</v>
      </c>
      <c r="E30" s="13" t="s">
        <v>49</v>
      </c>
      <c r="F30" s="9" t="s">
        <v>22</v>
      </c>
      <c r="G30" s="15">
        <v>183</v>
      </c>
      <c r="H30" s="9">
        <v>365</v>
      </c>
    </row>
    <row r="31" spans="1:8" ht="13.5" thickBot="1" x14ac:dyDescent="0.3">
      <c r="A31" s="6" t="s">
        <v>41</v>
      </c>
      <c r="B31" s="10" t="s">
        <v>36</v>
      </c>
      <c r="C31" s="14" t="s">
        <v>37</v>
      </c>
      <c r="D31" s="10" t="s">
        <v>38</v>
      </c>
      <c r="E31" s="14" t="s">
        <v>39</v>
      </c>
      <c r="F31" s="10" t="s">
        <v>22</v>
      </c>
      <c r="G31" s="14">
        <v>365</v>
      </c>
      <c r="H31" s="10">
        <v>365</v>
      </c>
    </row>
    <row r="32" spans="1:8" x14ac:dyDescent="0.25">
      <c r="A32" s="4" t="s">
        <v>42</v>
      </c>
      <c r="B32" s="8" t="s">
        <v>19</v>
      </c>
      <c r="C32" s="12" t="s">
        <v>20</v>
      </c>
      <c r="D32" s="8" t="s">
        <v>43</v>
      </c>
      <c r="E32" s="12" t="s">
        <v>23</v>
      </c>
      <c r="F32" s="8" t="s">
        <v>22</v>
      </c>
      <c r="G32" s="12">
        <v>183</v>
      </c>
      <c r="H32" s="8">
        <v>365</v>
      </c>
    </row>
    <row r="33" spans="1:8" x14ac:dyDescent="0.25">
      <c r="A33" s="5" t="s">
        <v>42</v>
      </c>
      <c r="B33" s="9" t="s">
        <v>24</v>
      </c>
      <c r="C33" s="13" t="s">
        <v>25</v>
      </c>
      <c r="D33" s="9" t="s">
        <v>32</v>
      </c>
      <c r="E33" s="13" t="s">
        <v>53</v>
      </c>
      <c r="F33" s="9" t="s">
        <v>9</v>
      </c>
      <c r="G33" s="13">
        <v>365</v>
      </c>
      <c r="H33" s="9">
        <v>365</v>
      </c>
    </row>
    <row r="34" spans="1:8" x14ac:dyDescent="0.25">
      <c r="A34" s="5" t="s">
        <v>42</v>
      </c>
      <c r="B34" s="9" t="s">
        <v>16</v>
      </c>
      <c r="C34" s="13" t="s">
        <v>17</v>
      </c>
      <c r="D34" s="9" t="s">
        <v>33</v>
      </c>
      <c r="E34" s="13" t="s">
        <v>51</v>
      </c>
      <c r="F34" s="9" t="s">
        <v>9</v>
      </c>
      <c r="G34" s="13">
        <v>183</v>
      </c>
      <c r="H34" s="9">
        <v>365</v>
      </c>
    </row>
    <row r="35" spans="1:8" x14ac:dyDescent="0.25">
      <c r="A35" s="5" t="s">
        <v>42</v>
      </c>
      <c r="B35" s="9" t="s">
        <v>1</v>
      </c>
      <c r="C35" s="13" t="s">
        <v>14</v>
      </c>
      <c r="D35" s="9" t="s">
        <v>46</v>
      </c>
      <c r="E35" s="13" t="s">
        <v>7</v>
      </c>
      <c r="F35" s="9" t="s">
        <v>9</v>
      </c>
      <c r="G35" s="13">
        <v>183</v>
      </c>
      <c r="H35" s="9">
        <v>365</v>
      </c>
    </row>
    <row r="36" spans="1:8" x14ac:dyDescent="0.25">
      <c r="A36" s="5" t="s">
        <v>42</v>
      </c>
      <c r="B36" s="9" t="s">
        <v>10</v>
      </c>
      <c r="C36" s="13" t="s">
        <v>15</v>
      </c>
      <c r="D36" s="9" t="s">
        <v>35</v>
      </c>
      <c r="E36" s="13" t="s">
        <v>47</v>
      </c>
      <c r="F36" s="9" t="s">
        <v>9</v>
      </c>
      <c r="G36" s="13">
        <v>183</v>
      </c>
      <c r="H36" s="9">
        <v>365</v>
      </c>
    </row>
    <row r="37" spans="1:8" x14ac:dyDescent="0.25">
      <c r="A37" s="5" t="s">
        <v>42</v>
      </c>
      <c r="B37" s="9" t="s">
        <v>27</v>
      </c>
      <c r="C37" s="13" t="s">
        <v>28</v>
      </c>
      <c r="D37" s="9" t="s">
        <v>48</v>
      </c>
      <c r="E37" s="13" t="s">
        <v>49</v>
      </c>
      <c r="F37" s="9" t="s">
        <v>22</v>
      </c>
      <c r="G37" s="15">
        <v>183</v>
      </c>
      <c r="H37" s="9">
        <v>365</v>
      </c>
    </row>
    <row r="38" spans="1:8" ht="13.5" thickBot="1" x14ac:dyDescent="0.3">
      <c r="A38" s="6" t="s">
        <v>42</v>
      </c>
      <c r="B38" s="10" t="s">
        <v>36</v>
      </c>
      <c r="C38" s="14" t="s">
        <v>37</v>
      </c>
      <c r="D38" s="10" t="s">
        <v>38</v>
      </c>
      <c r="E38" s="14" t="s">
        <v>39</v>
      </c>
      <c r="F38" s="10" t="s">
        <v>22</v>
      </c>
      <c r="G38" s="14">
        <v>365</v>
      </c>
      <c r="H38" s="10">
        <v>365</v>
      </c>
    </row>
    <row r="39" spans="1:8" x14ac:dyDescent="0.25">
      <c r="A39" s="4" t="s">
        <v>50</v>
      </c>
      <c r="B39" s="8" t="s">
        <v>19</v>
      </c>
      <c r="C39" s="12" t="s">
        <v>20</v>
      </c>
      <c r="D39" s="8" t="s">
        <v>43</v>
      </c>
      <c r="E39" s="12" t="s">
        <v>23</v>
      </c>
      <c r="F39" s="8" t="s">
        <v>22</v>
      </c>
      <c r="G39" s="12">
        <v>183</v>
      </c>
      <c r="H39" s="8">
        <v>365</v>
      </c>
    </row>
    <row r="40" spans="1:8" x14ac:dyDescent="0.25">
      <c r="A40" s="5" t="s">
        <v>50</v>
      </c>
      <c r="B40" s="9" t="s">
        <v>24</v>
      </c>
      <c r="C40" s="13" t="s">
        <v>25</v>
      </c>
      <c r="D40" s="9" t="s">
        <v>32</v>
      </c>
      <c r="E40" s="13" t="s">
        <v>53</v>
      </c>
      <c r="F40" s="9" t="s">
        <v>9</v>
      </c>
      <c r="G40" s="13">
        <v>365</v>
      </c>
      <c r="H40" s="9">
        <v>365</v>
      </c>
    </row>
    <row r="41" spans="1:8" x14ac:dyDescent="0.25">
      <c r="A41" s="5" t="s">
        <v>50</v>
      </c>
      <c r="B41" s="9" t="s">
        <v>16</v>
      </c>
      <c r="C41" s="13" t="s">
        <v>17</v>
      </c>
      <c r="D41" s="9" t="s">
        <v>33</v>
      </c>
      <c r="E41" s="13" t="s">
        <v>51</v>
      </c>
      <c r="F41" s="9" t="s">
        <v>9</v>
      </c>
      <c r="G41" s="13">
        <v>183</v>
      </c>
      <c r="H41" s="9">
        <v>365</v>
      </c>
    </row>
    <row r="42" spans="1:8" x14ac:dyDescent="0.25">
      <c r="A42" s="5" t="s">
        <v>50</v>
      </c>
      <c r="B42" s="9" t="s">
        <v>1</v>
      </c>
      <c r="C42" s="13" t="s">
        <v>14</v>
      </c>
      <c r="D42" s="9" t="s">
        <v>46</v>
      </c>
      <c r="E42" s="13" t="s">
        <v>7</v>
      </c>
      <c r="F42" s="9" t="s">
        <v>9</v>
      </c>
      <c r="G42" s="13">
        <v>183</v>
      </c>
      <c r="H42" s="9">
        <v>365</v>
      </c>
    </row>
    <row r="43" spans="1:8" x14ac:dyDescent="0.25">
      <c r="A43" s="5" t="s">
        <v>50</v>
      </c>
      <c r="B43" s="9" t="s">
        <v>10</v>
      </c>
      <c r="C43" s="13" t="s">
        <v>15</v>
      </c>
      <c r="D43" s="9" t="s">
        <v>35</v>
      </c>
      <c r="E43" s="13" t="s">
        <v>47</v>
      </c>
      <c r="F43" s="9" t="s">
        <v>9</v>
      </c>
      <c r="G43" s="13">
        <v>183</v>
      </c>
      <c r="H43" s="9">
        <v>365</v>
      </c>
    </row>
    <row r="44" spans="1:8" x14ac:dyDescent="0.25">
      <c r="A44" s="5" t="s">
        <v>50</v>
      </c>
      <c r="B44" s="9" t="s">
        <v>27</v>
      </c>
      <c r="C44" s="13" t="s">
        <v>28</v>
      </c>
      <c r="D44" s="9" t="s">
        <v>48</v>
      </c>
      <c r="E44" s="13" t="s">
        <v>49</v>
      </c>
      <c r="F44" s="9" t="s">
        <v>22</v>
      </c>
      <c r="G44" s="15">
        <v>183</v>
      </c>
      <c r="H44" s="9">
        <v>365</v>
      </c>
    </row>
    <row r="45" spans="1:8" ht="13.5" thickBot="1" x14ac:dyDescent="0.3">
      <c r="A45" s="6" t="s">
        <v>50</v>
      </c>
      <c r="B45" s="10" t="s">
        <v>36</v>
      </c>
      <c r="C45" s="14" t="s">
        <v>37</v>
      </c>
      <c r="D45" s="10" t="s">
        <v>38</v>
      </c>
      <c r="E45" s="14" t="s">
        <v>39</v>
      </c>
      <c r="F45" s="10" t="s">
        <v>22</v>
      </c>
      <c r="G45" s="14">
        <v>365</v>
      </c>
      <c r="H45" s="10">
        <v>365</v>
      </c>
    </row>
  </sheetData>
  <autoFilter ref="A3:H45" xr:uid="{00000000-0009-0000-0000-000004000000}"/>
  <mergeCells count="1">
    <mergeCell ref="A2:H2"/>
  </mergeCells>
  <pageMargins left="0.7" right="0.7" top="0.75" bottom="0.75" header="0.3" footer="0.3"/>
  <pageSetup paperSize="9" orientation="portrait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9"/>
  <sheetViews>
    <sheetView zoomScaleNormal="100" workbookViewId="0">
      <selection activeCell="A34" sqref="A34"/>
    </sheetView>
  </sheetViews>
  <sheetFormatPr defaultColWidth="9.140625" defaultRowHeight="12.75" x14ac:dyDescent="0.2"/>
  <cols>
    <col min="1" max="1" width="17" style="37" customWidth="1"/>
    <col min="2" max="2" width="17.140625" style="37" customWidth="1"/>
    <col min="3" max="3" width="17.85546875" style="37" customWidth="1"/>
    <col min="4" max="5" width="15.140625" style="37" customWidth="1"/>
    <col min="6" max="6" width="17" style="37" customWidth="1"/>
    <col min="7" max="7" width="15.28515625" style="37" customWidth="1"/>
    <col min="8" max="8" width="18.140625" style="37" customWidth="1"/>
    <col min="9" max="9" width="19.42578125" style="37" customWidth="1"/>
    <col min="10" max="16384" width="9.140625" style="37"/>
  </cols>
  <sheetData>
    <row r="1" spans="1:9" x14ac:dyDescent="0.2">
      <c r="C1" s="38"/>
      <c r="D1" s="38"/>
      <c r="E1" s="38"/>
      <c r="F1" s="38"/>
      <c r="G1" s="38"/>
      <c r="H1" s="39"/>
      <c r="I1" s="40" t="s">
        <v>229</v>
      </c>
    </row>
    <row r="2" spans="1:9" x14ac:dyDescent="0.2">
      <c r="C2" s="38"/>
      <c r="D2" s="38"/>
      <c r="E2" s="38"/>
      <c r="F2" s="38"/>
      <c r="G2" s="38"/>
      <c r="H2" s="39"/>
      <c r="I2" s="40" t="s">
        <v>230</v>
      </c>
    </row>
    <row r="3" spans="1:9" x14ac:dyDescent="0.2">
      <c r="A3" s="41" t="s">
        <v>231</v>
      </c>
    </row>
    <row r="4" spans="1:9" x14ac:dyDescent="0.2">
      <c r="A4" s="41" t="s">
        <v>232</v>
      </c>
    </row>
    <row r="6" spans="1:9" x14ac:dyDescent="0.2">
      <c r="A6" s="41" t="s">
        <v>233</v>
      </c>
    </row>
    <row r="8" spans="1:9" ht="13.5" x14ac:dyDescent="0.25">
      <c r="A8" s="42" t="s">
        <v>234</v>
      </c>
    </row>
    <row r="9" spans="1:9" ht="51" x14ac:dyDescent="0.2">
      <c r="A9" s="18" t="s">
        <v>235</v>
      </c>
      <c r="B9" s="18" t="s">
        <v>236</v>
      </c>
      <c r="C9" s="18" t="s">
        <v>237</v>
      </c>
      <c r="D9" s="18" t="s">
        <v>238</v>
      </c>
      <c r="E9" s="18" t="s">
        <v>239</v>
      </c>
      <c r="F9" s="18" t="s">
        <v>240</v>
      </c>
      <c r="G9" s="43" t="s">
        <v>241</v>
      </c>
      <c r="H9" s="43" t="s">
        <v>242</v>
      </c>
      <c r="I9" s="43" t="s">
        <v>243</v>
      </c>
    </row>
    <row r="10" spans="1:9" x14ac:dyDescent="0.2">
      <c r="A10" s="44"/>
      <c r="B10" s="44"/>
      <c r="C10" s="44"/>
      <c r="D10" s="44"/>
      <c r="E10" s="44"/>
      <c r="F10" s="44"/>
      <c r="G10" s="44"/>
      <c r="H10" s="44"/>
      <c r="I10" s="44"/>
    </row>
    <row r="11" spans="1:9" x14ac:dyDescent="0.2">
      <c r="A11" s="44"/>
      <c r="B11" s="44"/>
      <c r="C11" s="44"/>
      <c r="D11" s="44"/>
      <c r="E11" s="44"/>
      <c r="F11" s="44"/>
      <c r="G11" s="44"/>
      <c r="H11" s="44"/>
      <c r="I11" s="44"/>
    </row>
    <row r="12" spans="1:9" x14ac:dyDescent="0.2">
      <c r="A12" s="44"/>
      <c r="B12" s="44"/>
      <c r="C12" s="44"/>
      <c r="D12" s="44"/>
      <c r="E12" s="44"/>
      <c r="F12" s="44"/>
      <c r="G12" s="44"/>
      <c r="H12" s="44"/>
      <c r="I12" s="44"/>
    </row>
    <row r="13" spans="1:9" x14ac:dyDescent="0.2">
      <c r="A13" s="44"/>
      <c r="B13" s="44"/>
      <c r="C13" s="44"/>
      <c r="D13" s="44"/>
      <c r="E13" s="44"/>
      <c r="F13" s="44"/>
      <c r="G13" s="44"/>
      <c r="H13" s="44"/>
      <c r="I13" s="44"/>
    </row>
    <row r="14" spans="1:9" x14ac:dyDescent="0.2">
      <c r="A14" s="44"/>
      <c r="B14" s="44"/>
      <c r="C14" s="44"/>
      <c r="D14" s="44"/>
      <c r="E14" s="44"/>
      <c r="F14" s="44"/>
      <c r="G14" s="44"/>
      <c r="H14" s="44"/>
      <c r="I14" s="44"/>
    </row>
    <row r="16" spans="1:9" ht="13.5" x14ac:dyDescent="0.25">
      <c r="A16" s="42" t="s">
        <v>244</v>
      </c>
    </row>
    <row r="17" spans="1:9" ht="51" x14ac:dyDescent="0.2">
      <c r="A17" s="18" t="s">
        <v>235</v>
      </c>
      <c r="B17" s="18" t="s">
        <v>236</v>
      </c>
      <c r="C17" s="18" t="s">
        <v>237</v>
      </c>
      <c r="D17" s="18" t="s">
        <v>238</v>
      </c>
      <c r="E17" s="18" t="s">
        <v>239</v>
      </c>
      <c r="F17" s="18" t="s">
        <v>240</v>
      </c>
      <c r="G17" s="43" t="s">
        <v>241</v>
      </c>
      <c r="H17" s="43" t="s">
        <v>242</v>
      </c>
      <c r="I17" s="43" t="s">
        <v>243</v>
      </c>
    </row>
    <row r="18" spans="1:9" x14ac:dyDescent="0.2">
      <c r="A18" s="44"/>
      <c r="B18" s="44"/>
      <c r="C18" s="44"/>
      <c r="D18" s="44"/>
      <c r="E18" s="44"/>
      <c r="F18" s="44"/>
      <c r="G18" s="44"/>
      <c r="H18" s="44"/>
      <c r="I18" s="44"/>
    </row>
    <row r="19" spans="1:9" x14ac:dyDescent="0.2">
      <c r="A19" s="44"/>
      <c r="B19" s="44"/>
      <c r="C19" s="44"/>
      <c r="D19" s="44"/>
      <c r="E19" s="44"/>
      <c r="F19" s="44"/>
      <c r="G19" s="44"/>
      <c r="H19" s="44"/>
      <c r="I19" s="44"/>
    </row>
    <row r="20" spans="1:9" x14ac:dyDescent="0.2">
      <c r="A20" s="44"/>
      <c r="B20" s="44"/>
      <c r="C20" s="44"/>
      <c r="D20" s="44"/>
      <c r="E20" s="44"/>
      <c r="F20" s="44"/>
      <c r="G20" s="44"/>
      <c r="H20" s="44"/>
      <c r="I20" s="44"/>
    </row>
    <row r="21" spans="1:9" x14ac:dyDescent="0.2">
      <c r="A21" s="44"/>
      <c r="B21" s="44"/>
      <c r="C21" s="44"/>
      <c r="D21" s="44"/>
      <c r="E21" s="44"/>
      <c r="F21" s="44"/>
      <c r="G21" s="44"/>
      <c r="H21" s="44"/>
      <c r="I21" s="44"/>
    </row>
    <row r="22" spans="1:9" s="46" customFormat="1" x14ac:dyDescent="0.2">
      <c r="A22" s="45"/>
      <c r="B22" s="45"/>
      <c r="C22" s="45"/>
      <c r="D22" s="45"/>
      <c r="E22" s="45"/>
      <c r="F22" s="45"/>
    </row>
    <row r="23" spans="1:9" ht="13.5" x14ac:dyDescent="0.25">
      <c r="A23" s="42" t="s">
        <v>245</v>
      </c>
      <c r="F23" s="47"/>
    </row>
    <row r="24" spans="1:9" ht="51" x14ac:dyDescent="0.2">
      <c r="A24" s="18" t="s">
        <v>246</v>
      </c>
      <c r="B24" s="18" t="s">
        <v>236</v>
      </c>
      <c r="C24" s="18" t="s">
        <v>237</v>
      </c>
      <c r="D24" s="18" t="s">
        <v>238</v>
      </c>
      <c r="E24" s="18" t="s">
        <v>239</v>
      </c>
      <c r="F24" s="18" t="s">
        <v>240</v>
      </c>
      <c r="G24" s="43" t="s">
        <v>241</v>
      </c>
      <c r="H24" s="43" t="s">
        <v>247</v>
      </c>
      <c r="I24" s="43" t="s">
        <v>243</v>
      </c>
    </row>
    <row r="25" spans="1:9" x14ac:dyDescent="0.2">
      <c r="A25" s="44"/>
      <c r="B25" s="44"/>
      <c r="C25" s="44"/>
      <c r="D25" s="44"/>
      <c r="E25" s="44"/>
      <c r="F25" s="44"/>
      <c r="G25" s="44"/>
      <c r="H25" s="44"/>
      <c r="I25" s="44"/>
    </row>
    <row r="26" spans="1:9" x14ac:dyDescent="0.2">
      <c r="A26" s="44"/>
      <c r="B26" s="44"/>
      <c r="C26" s="44"/>
      <c r="D26" s="44"/>
      <c r="E26" s="44"/>
      <c r="F26" s="44"/>
      <c r="G26" s="44"/>
      <c r="H26" s="44"/>
      <c r="I26" s="44"/>
    </row>
    <row r="27" spans="1:9" x14ac:dyDescent="0.2">
      <c r="A27" s="44"/>
      <c r="B27" s="44"/>
      <c r="C27" s="44"/>
      <c r="D27" s="44"/>
      <c r="E27" s="44"/>
      <c r="F27" s="44"/>
      <c r="G27" s="44"/>
      <c r="H27" s="44"/>
      <c r="I27" s="44"/>
    </row>
    <row r="28" spans="1:9" x14ac:dyDescent="0.2">
      <c r="A28" s="44"/>
      <c r="B28" s="44"/>
      <c r="C28" s="44"/>
      <c r="D28" s="44"/>
      <c r="E28" s="44"/>
      <c r="F28" s="44"/>
      <c r="G28" s="44"/>
      <c r="H28" s="44"/>
      <c r="I28" s="44"/>
    </row>
    <row r="29" spans="1:9" s="47" customFormat="1" x14ac:dyDescent="0.2">
      <c r="F29" s="45"/>
      <c r="G29" s="45"/>
      <c r="H29" s="45"/>
    </row>
    <row r="30" spans="1:9" ht="13.5" x14ac:dyDescent="0.25">
      <c r="A30" s="42" t="s">
        <v>248</v>
      </c>
      <c r="F30" s="45"/>
      <c r="G30" s="45"/>
      <c r="H30" s="45"/>
    </row>
    <row r="31" spans="1:9" ht="51" x14ac:dyDescent="0.2">
      <c r="A31" s="18" t="s">
        <v>235</v>
      </c>
      <c r="B31" s="18" t="s">
        <v>236</v>
      </c>
      <c r="C31" s="18" t="s">
        <v>237</v>
      </c>
      <c r="D31" s="18" t="s">
        <v>238</v>
      </c>
      <c r="E31" s="18" t="s">
        <v>239</v>
      </c>
      <c r="F31" s="18" t="s">
        <v>240</v>
      </c>
      <c r="G31" s="43" t="s">
        <v>241</v>
      </c>
      <c r="H31" s="43" t="s">
        <v>249</v>
      </c>
      <c r="I31" s="43" t="s">
        <v>243</v>
      </c>
    </row>
    <row r="32" spans="1:9" x14ac:dyDescent="0.2">
      <c r="A32" s="44"/>
      <c r="B32" s="44"/>
      <c r="C32" s="44"/>
      <c r="D32" s="44"/>
      <c r="E32" s="44"/>
      <c r="F32" s="44"/>
      <c r="G32" s="44"/>
      <c r="H32" s="44"/>
      <c r="I32" s="44"/>
    </row>
    <row r="33" spans="1:9" x14ac:dyDescent="0.2">
      <c r="A33" s="44"/>
      <c r="B33" s="44"/>
      <c r="C33" s="44"/>
      <c r="D33" s="44"/>
      <c r="E33" s="44"/>
      <c r="F33" s="44"/>
      <c r="G33" s="44"/>
      <c r="H33" s="44"/>
      <c r="I33" s="44"/>
    </row>
    <row r="34" spans="1:9" x14ac:dyDescent="0.2">
      <c r="A34" s="44"/>
      <c r="B34" s="44"/>
      <c r="C34" s="44"/>
      <c r="D34" s="44"/>
      <c r="E34" s="44"/>
      <c r="F34" s="44"/>
      <c r="G34" s="44"/>
      <c r="H34" s="44"/>
      <c r="I34" s="44"/>
    </row>
    <row r="35" spans="1:9" x14ac:dyDescent="0.2">
      <c r="A35" s="44"/>
      <c r="B35" s="44"/>
      <c r="C35" s="44"/>
      <c r="D35" s="44"/>
      <c r="E35" s="44"/>
      <c r="F35" s="44"/>
      <c r="G35" s="44"/>
      <c r="H35" s="44"/>
      <c r="I35" s="44"/>
    </row>
    <row r="36" spans="1:9" s="46" customFormat="1" x14ac:dyDescent="0.2"/>
    <row r="37" spans="1:9" x14ac:dyDescent="0.2">
      <c r="A37" s="41" t="s">
        <v>250</v>
      </c>
    </row>
    <row r="39" spans="1:9" x14ac:dyDescent="0.2">
      <c r="A39" s="41" t="s">
        <v>251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40"/>
  <sheetViews>
    <sheetView zoomScale="85" zoomScaleNormal="85" workbookViewId="0">
      <selection activeCell="A5" sqref="A5"/>
    </sheetView>
  </sheetViews>
  <sheetFormatPr defaultColWidth="9.140625" defaultRowHeight="12.75" x14ac:dyDescent="0.2"/>
  <cols>
    <col min="1" max="1" width="17" style="48" customWidth="1"/>
    <col min="2" max="3" width="17.140625" style="48" customWidth="1"/>
    <col min="4" max="4" width="13.5703125" style="48" customWidth="1"/>
    <col min="5" max="5" width="15.140625" style="48" customWidth="1"/>
    <col min="6" max="6" width="14.85546875" style="48" customWidth="1"/>
    <col min="7" max="7" width="15.5703125" style="48" customWidth="1"/>
    <col min="8" max="8" width="12.85546875" style="48" customWidth="1"/>
    <col min="9" max="16384" width="9.140625" style="48"/>
  </cols>
  <sheetData>
    <row r="1" spans="1:8" x14ac:dyDescent="0.2">
      <c r="B1" s="49"/>
      <c r="C1" s="49"/>
      <c r="D1" s="49"/>
      <c r="E1" s="49"/>
      <c r="F1" s="49"/>
      <c r="G1" s="303" t="s">
        <v>229</v>
      </c>
      <c r="H1" s="303"/>
    </row>
    <row r="2" spans="1:8" x14ac:dyDescent="0.2">
      <c r="B2" s="49"/>
      <c r="C2" s="49"/>
      <c r="D2" s="49"/>
      <c r="E2" s="49"/>
      <c r="F2" s="49"/>
      <c r="G2" s="50"/>
      <c r="H2" s="40" t="s">
        <v>252</v>
      </c>
    </row>
    <row r="3" spans="1:8" x14ac:dyDescent="0.2">
      <c r="A3" s="51" t="s">
        <v>253</v>
      </c>
    </row>
    <row r="4" spans="1:8" x14ac:dyDescent="0.2">
      <c r="A4" s="51" t="s">
        <v>232</v>
      </c>
    </row>
    <row r="6" spans="1:8" x14ac:dyDescent="0.2">
      <c r="A6" s="51" t="s">
        <v>233</v>
      </c>
    </row>
    <row r="8" spans="1:8" ht="13.5" x14ac:dyDescent="0.25">
      <c r="A8" s="52" t="s">
        <v>254</v>
      </c>
    </row>
    <row r="9" spans="1:8" ht="51" x14ac:dyDescent="0.2">
      <c r="A9" s="53" t="s">
        <v>255</v>
      </c>
      <c r="B9" s="53" t="s">
        <v>256</v>
      </c>
      <c r="C9" s="53" t="s">
        <v>257</v>
      </c>
      <c r="D9" s="53" t="s">
        <v>258</v>
      </c>
      <c r="E9" s="53" t="s">
        <v>259</v>
      </c>
      <c r="F9" s="53" t="s">
        <v>260</v>
      </c>
      <c r="G9" s="53" t="s">
        <v>261</v>
      </c>
      <c r="H9" s="54" t="s">
        <v>262</v>
      </c>
    </row>
    <row r="10" spans="1:8" x14ac:dyDescent="0.2">
      <c r="A10" s="55"/>
      <c r="B10" s="55"/>
      <c r="C10" s="55"/>
      <c r="D10" s="55"/>
      <c r="E10" s="55"/>
      <c r="F10" s="55"/>
      <c r="G10" s="55"/>
      <c r="H10" s="55"/>
    </row>
    <row r="11" spans="1:8" x14ac:dyDescent="0.2">
      <c r="A11" s="55"/>
      <c r="B11" s="55"/>
      <c r="C11" s="55"/>
      <c r="D11" s="55"/>
      <c r="E11" s="55"/>
      <c r="F11" s="55"/>
      <c r="G11" s="55"/>
      <c r="H11" s="55"/>
    </row>
    <row r="12" spans="1:8" x14ac:dyDescent="0.2">
      <c r="A12" s="55"/>
      <c r="B12" s="55"/>
      <c r="C12" s="55"/>
      <c r="D12" s="55"/>
      <c r="E12" s="55"/>
      <c r="F12" s="55"/>
      <c r="G12" s="55"/>
      <c r="H12" s="55"/>
    </row>
    <row r="13" spans="1:8" x14ac:dyDescent="0.2">
      <c r="A13" s="55"/>
      <c r="B13" s="55"/>
      <c r="C13" s="55"/>
      <c r="D13" s="55"/>
      <c r="E13" s="55"/>
      <c r="F13" s="55"/>
      <c r="G13" s="55"/>
      <c r="H13" s="55"/>
    </row>
    <row r="14" spans="1:8" x14ac:dyDescent="0.2">
      <c r="A14" s="55"/>
      <c r="B14" s="55"/>
      <c r="C14" s="55"/>
      <c r="D14" s="55"/>
      <c r="E14" s="55"/>
      <c r="F14" s="55"/>
      <c r="G14" s="55"/>
      <c r="H14" s="55"/>
    </row>
    <row r="16" spans="1:8" ht="14.25" customHeight="1" x14ac:dyDescent="0.25">
      <c r="A16" s="52" t="s">
        <v>263</v>
      </c>
    </row>
    <row r="17" spans="1:8" ht="51" x14ac:dyDescent="0.2">
      <c r="A17" s="53" t="s">
        <v>255</v>
      </c>
      <c r="B17" s="53" t="s">
        <v>256</v>
      </c>
      <c r="C17" s="53" t="s">
        <v>257</v>
      </c>
      <c r="D17" s="53" t="s">
        <v>258</v>
      </c>
      <c r="E17" s="53" t="s">
        <v>259</v>
      </c>
      <c r="F17" s="53" t="s">
        <v>260</v>
      </c>
      <c r="G17" s="53" t="s">
        <v>264</v>
      </c>
      <c r="H17" s="54" t="s">
        <v>262</v>
      </c>
    </row>
    <row r="18" spans="1:8" x14ac:dyDescent="0.2">
      <c r="A18" s="55"/>
      <c r="B18" s="55"/>
      <c r="C18" s="55"/>
      <c r="D18" s="55"/>
      <c r="E18" s="55"/>
      <c r="F18" s="55"/>
      <c r="G18" s="55"/>
      <c r="H18" s="55"/>
    </row>
    <row r="19" spans="1:8" x14ac:dyDescent="0.2">
      <c r="A19" s="55"/>
      <c r="B19" s="55"/>
      <c r="C19" s="55"/>
      <c r="D19" s="55"/>
      <c r="E19" s="55"/>
      <c r="F19" s="55"/>
      <c r="G19" s="55"/>
      <c r="H19" s="55"/>
    </row>
    <row r="20" spans="1:8" x14ac:dyDescent="0.2">
      <c r="A20" s="55"/>
      <c r="B20" s="55"/>
      <c r="C20" s="55"/>
      <c r="D20" s="55"/>
      <c r="E20" s="55"/>
      <c r="F20" s="55"/>
      <c r="G20" s="55"/>
      <c r="H20" s="55"/>
    </row>
    <row r="21" spans="1:8" x14ac:dyDescent="0.2">
      <c r="A21" s="55"/>
      <c r="B21" s="55"/>
      <c r="C21" s="55"/>
      <c r="D21" s="55"/>
      <c r="E21" s="55"/>
      <c r="F21" s="55"/>
      <c r="G21" s="55"/>
      <c r="H21" s="55"/>
    </row>
    <row r="22" spans="1:8" x14ac:dyDescent="0.2">
      <c r="A22" s="55"/>
      <c r="B22" s="55"/>
      <c r="C22" s="55"/>
      <c r="D22" s="55"/>
      <c r="E22" s="55"/>
      <c r="F22" s="55"/>
      <c r="G22" s="55"/>
      <c r="H22" s="55"/>
    </row>
    <row r="23" spans="1:8" x14ac:dyDescent="0.2">
      <c r="A23" s="56"/>
      <c r="B23" s="56"/>
      <c r="C23" s="56"/>
      <c r="D23" s="56"/>
      <c r="E23" s="56"/>
      <c r="F23" s="56"/>
      <c r="G23" s="56"/>
    </row>
    <row r="24" spans="1:8" ht="13.5" x14ac:dyDescent="0.25">
      <c r="A24" s="52" t="s">
        <v>265</v>
      </c>
    </row>
    <row r="25" spans="1:8" ht="51" x14ac:dyDescent="0.2">
      <c r="A25" s="53" t="s">
        <v>266</v>
      </c>
      <c r="B25" s="53" t="s">
        <v>256</v>
      </c>
      <c r="C25" s="53" t="s">
        <v>257</v>
      </c>
      <c r="D25" s="53" t="s">
        <v>258</v>
      </c>
      <c r="E25" s="53" t="s">
        <v>259</v>
      </c>
      <c r="F25" s="53" t="s">
        <v>260</v>
      </c>
      <c r="G25" s="53" t="s">
        <v>264</v>
      </c>
      <c r="H25" s="54" t="s">
        <v>262</v>
      </c>
    </row>
    <row r="26" spans="1:8" x14ac:dyDescent="0.2">
      <c r="A26" s="55"/>
      <c r="B26" s="55"/>
      <c r="C26" s="55"/>
      <c r="D26" s="55"/>
      <c r="E26" s="55"/>
      <c r="F26" s="55"/>
      <c r="G26" s="55"/>
      <c r="H26" s="55"/>
    </row>
    <row r="27" spans="1:8" x14ac:dyDescent="0.2">
      <c r="A27" s="55"/>
      <c r="B27" s="55"/>
      <c r="C27" s="55"/>
      <c r="D27" s="55"/>
      <c r="E27" s="55"/>
      <c r="F27" s="55"/>
      <c r="G27" s="55"/>
      <c r="H27" s="55"/>
    </row>
    <row r="28" spans="1:8" x14ac:dyDescent="0.2">
      <c r="A28" s="55"/>
      <c r="B28" s="55"/>
      <c r="C28" s="55"/>
      <c r="D28" s="55"/>
      <c r="E28" s="55"/>
      <c r="F28" s="55"/>
      <c r="G28" s="55"/>
      <c r="H28" s="55"/>
    </row>
    <row r="29" spans="1:8" x14ac:dyDescent="0.2">
      <c r="A29" s="56"/>
      <c r="B29" s="56"/>
      <c r="C29" s="56"/>
      <c r="D29" s="56"/>
      <c r="E29" s="56"/>
      <c r="F29" s="56"/>
      <c r="G29" s="56"/>
      <c r="H29" s="56"/>
    </row>
    <row r="30" spans="1:8" ht="13.5" x14ac:dyDescent="0.25">
      <c r="A30" s="52" t="s">
        <v>267</v>
      </c>
      <c r="H30" s="56"/>
    </row>
    <row r="31" spans="1:8" ht="51" x14ac:dyDescent="0.2">
      <c r="A31" s="53" t="s">
        <v>266</v>
      </c>
      <c r="B31" s="53" t="s">
        <v>256</v>
      </c>
      <c r="C31" s="53" t="s">
        <v>257</v>
      </c>
      <c r="D31" s="53" t="s">
        <v>258</v>
      </c>
      <c r="E31" s="53" t="s">
        <v>259</v>
      </c>
      <c r="F31" s="53" t="s">
        <v>260</v>
      </c>
      <c r="G31" s="53" t="s">
        <v>264</v>
      </c>
      <c r="H31" s="54" t="s">
        <v>262</v>
      </c>
    </row>
    <row r="32" spans="1:8" x14ac:dyDescent="0.2">
      <c r="A32" s="55"/>
      <c r="B32" s="55"/>
      <c r="C32" s="55"/>
      <c r="D32" s="55"/>
      <c r="E32" s="55"/>
      <c r="F32" s="55"/>
      <c r="G32" s="55"/>
      <c r="H32" s="55"/>
    </row>
    <row r="33" spans="1:8" x14ac:dyDescent="0.2">
      <c r="A33" s="55"/>
      <c r="B33" s="55"/>
      <c r="C33" s="55"/>
      <c r="D33" s="55"/>
      <c r="E33" s="55"/>
      <c r="F33" s="55"/>
      <c r="G33" s="55"/>
      <c r="H33" s="55"/>
    </row>
    <row r="34" spans="1:8" x14ac:dyDescent="0.2">
      <c r="A34" s="55"/>
      <c r="B34" s="55"/>
      <c r="C34" s="55"/>
      <c r="D34" s="55"/>
      <c r="E34" s="55"/>
      <c r="F34" s="55"/>
      <c r="G34" s="55"/>
      <c r="H34" s="55"/>
    </row>
    <row r="35" spans="1:8" x14ac:dyDescent="0.2">
      <c r="A35" s="55"/>
      <c r="B35" s="55"/>
      <c r="C35" s="55"/>
      <c r="D35" s="55"/>
      <c r="E35" s="55"/>
      <c r="F35" s="55"/>
      <c r="G35" s="55"/>
      <c r="H35" s="55"/>
    </row>
    <row r="36" spans="1:8" x14ac:dyDescent="0.2">
      <c r="A36" s="55"/>
      <c r="B36" s="55"/>
      <c r="C36" s="55"/>
      <c r="D36" s="55"/>
      <c r="E36" s="55"/>
      <c r="F36" s="55"/>
      <c r="G36" s="55"/>
      <c r="H36" s="55"/>
    </row>
    <row r="38" spans="1:8" s="37" customFormat="1" x14ac:dyDescent="0.2">
      <c r="A38" s="41" t="s">
        <v>250</v>
      </c>
    </row>
    <row r="39" spans="1:8" s="37" customFormat="1" x14ac:dyDescent="0.2"/>
    <row r="40" spans="1:8" s="37" customFormat="1" x14ac:dyDescent="0.2">
      <c r="A40" s="41" t="s">
        <v>251</v>
      </c>
    </row>
  </sheetData>
  <mergeCells count="1">
    <mergeCell ref="G1:H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Z93"/>
  <sheetViews>
    <sheetView zoomScaleNormal="100" workbookViewId="0">
      <selection activeCell="A5" sqref="A5"/>
    </sheetView>
  </sheetViews>
  <sheetFormatPr defaultColWidth="9.140625" defaultRowHeight="12.75" x14ac:dyDescent="0.25"/>
  <cols>
    <col min="1" max="1" width="9.140625" style="58"/>
    <col min="2" max="2" width="11.7109375" style="58" customWidth="1"/>
    <col min="3" max="3" width="12.28515625" style="58" customWidth="1"/>
    <col min="4" max="4" width="11.5703125" style="58" customWidth="1"/>
    <col min="5" max="5" width="26" style="58" customWidth="1"/>
    <col min="6" max="6" width="12.140625" style="58" customWidth="1"/>
    <col min="7" max="7" width="12.5703125" style="58" customWidth="1"/>
    <col min="8" max="8" width="32.5703125" style="58" customWidth="1"/>
    <col min="9" max="9" width="19" style="58" customWidth="1"/>
    <col min="10" max="10" width="17.28515625" style="58" customWidth="1"/>
    <col min="11" max="11" width="11.7109375" style="58" customWidth="1"/>
    <col min="12" max="12" width="14.7109375" style="58" customWidth="1"/>
    <col min="13" max="13" width="11.7109375" style="58" customWidth="1"/>
    <col min="14" max="14" width="12.5703125" style="58" customWidth="1"/>
    <col min="15" max="15" width="12.140625" style="58" customWidth="1"/>
    <col min="16" max="16" width="21" style="58" customWidth="1"/>
    <col min="17" max="17" width="10" style="58" customWidth="1"/>
    <col min="18" max="18" width="9.7109375" style="58" customWidth="1"/>
    <col min="19" max="19" width="16.5703125" style="58" customWidth="1"/>
    <col min="20" max="20" width="8.28515625" style="58" customWidth="1"/>
    <col min="21" max="21" width="11.7109375" style="58" customWidth="1"/>
    <col min="22" max="22" width="17.42578125" style="58" customWidth="1"/>
    <col min="23" max="23" width="36.140625" style="58" customWidth="1"/>
    <col min="24" max="24" width="13.5703125" style="58" customWidth="1"/>
    <col min="25" max="16384" width="9.140625" style="58"/>
  </cols>
  <sheetData>
    <row r="1" spans="1:78" x14ac:dyDescent="0.25">
      <c r="A1" s="57"/>
      <c r="B1" s="57"/>
      <c r="C1" s="57"/>
      <c r="D1" s="57"/>
      <c r="W1" s="59" t="s">
        <v>268</v>
      </c>
    </row>
    <row r="2" spans="1:78" x14ac:dyDescent="0.25">
      <c r="A2" s="57"/>
      <c r="B2" s="57"/>
      <c r="C2" s="57"/>
      <c r="D2" s="57"/>
      <c r="W2" s="59" t="s">
        <v>269</v>
      </c>
    </row>
    <row r="3" spans="1:78" x14ac:dyDescent="0.25">
      <c r="A3" s="304" t="s">
        <v>270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</row>
    <row r="4" spans="1:78" x14ac:dyDescent="0.25">
      <c r="A4" s="60" t="s">
        <v>271</v>
      </c>
      <c r="B4" s="60"/>
    </row>
    <row r="5" spans="1:78" s="63" customFormat="1" ht="59.25" customHeight="1" x14ac:dyDescent="0.2">
      <c r="A5" s="61" t="s">
        <v>272</v>
      </c>
      <c r="B5" s="61" t="s">
        <v>273</v>
      </c>
      <c r="C5" s="62" t="s">
        <v>274</v>
      </c>
      <c r="D5" s="62" t="s">
        <v>275</v>
      </c>
      <c r="E5" s="62" t="s">
        <v>276</v>
      </c>
      <c r="F5" s="62" t="s">
        <v>277</v>
      </c>
      <c r="G5" s="62" t="s">
        <v>278</v>
      </c>
      <c r="H5" s="62" t="s">
        <v>279</v>
      </c>
      <c r="I5" s="62" t="s">
        <v>280</v>
      </c>
      <c r="J5" s="62" t="s">
        <v>281</v>
      </c>
      <c r="K5" s="62" t="s">
        <v>282</v>
      </c>
      <c r="L5" s="62" t="s">
        <v>283</v>
      </c>
      <c r="M5" s="62" t="s">
        <v>284</v>
      </c>
      <c r="N5" s="62" t="s">
        <v>285</v>
      </c>
      <c r="O5" s="62" t="s">
        <v>286</v>
      </c>
      <c r="P5" s="62" t="s">
        <v>287</v>
      </c>
      <c r="Q5" s="62" t="s">
        <v>288</v>
      </c>
      <c r="R5" s="62" t="s">
        <v>289</v>
      </c>
      <c r="S5" s="62" t="s">
        <v>290</v>
      </c>
      <c r="T5" s="62" t="s">
        <v>291</v>
      </c>
      <c r="U5" s="62" t="s">
        <v>292</v>
      </c>
      <c r="V5" s="62" t="s">
        <v>293</v>
      </c>
      <c r="W5" s="62" t="s">
        <v>294</v>
      </c>
    </row>
    <row r="6" spans="1:78" x14ac:dyDescent="0.25">
      <c r="A6" s="60"/>
      <c r="B6" s="64"/>
      <c r="C6" s="60"/>
      <c r="D6" s="60"/>
      <c r="E6" s="60"/>
      <c r="F6" s="65"/>
      <c r="G6" s="60"/>
      <c r="H6" s="66"/>
      <c r="I6" s="66"/>
      <c r="J6" s="65"/>
      <c r="K6" s="66"/>
      <c r="L6" s="60"/>
      <c r="M6" s="60"/>
      <c r="N6" s="60"/>
      <c r="O6" s="66"/>
      <c r="P6" s="65"/>
      <c r="Q6" s="66"/>
      <c r="R6" s="66"/>
      <c r="S6" s="65"/>
      <c r="T6" s="60"/>
      <c r="U6" s="66"/>
      <c r="V6" s="60"/>
      <c r="W6" s="66"/>
    </row>
    <row r="7" spans="1:78" x14ac:dyDescent="0.25">
      <c r="A7" s="60"/>
      <c r="B7" s="64"/>
      <c r="C7" s="60"/>
      <c r="D7" s="60"/>
      <c r="E7" s="60"/>
      <c r="F7" s="65"/>
      <c r="G7" s="60"/>
      <c r="H7" s="65"/>
      <c r="I7" s="60"/>
      <c r="J7" s="65"/>
      <c r="K7" s="66"/>
      <c r="L7" s="60"/>
      <c r="M7" s="60"/>
      <c r="N7" s="60"/>
      <c r="O7" s="66"/>
      <c r="P7" s="66"/>
      <c r="Q7" s="66"/>
      <c r="R7" s="66"/>
      <c r="S7" s="65"/>
      <c r="T7" s="60"/>
      <c r="U7" s="66"/>
      <c r="V7" s="60"/>
      <c r="W7" s="66"/>
    </row>
    <row r="8" spans="1:78" x14ac:dyDescent="0.25">
      <c r="A8" s="60"/>
      <c r="B8" s="67"/>
      <c r="C8" s="68"/>
      <c r="D8" s="60"/>
      <c r="E8" s="60"/>
      <c r="F8" s="65"/>
      <c r="G8" s="60"/>
      <c r="H8" s="65"/>
      <c r="I8" s="60"/>
      <c r="J8" s="65"/>
      <c r="K8" s="66"/>
      <c r="L8" s="60"/>
      <c r="M8" s="66"/>
      <c r="N8" s="66"/>
      <c r="O8" s="66"/>
      <c r="P8" s="66"/>
      <c r="Q8" s="66"/>
      <c r="R8" s="66"/>
      <c r="S8" s="60"/>
      <c r="T8" s="60"/>
      <c r="U8" s="66"/>
      <c r="V8" s="60"/>
      <c r="W8" s="66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</row>
    <row r="9" spans="1:78" x14ac:dyDescent="0.25">
      <c r="A9" s="60"/>
      <c r="B9" s="67"/>
      <c r="C9" s="60"/>
      <c r="D9" s="60"/>
      <c r="E9" s="60"/>
      <c r="F9" s="65"/>
      <c r="G9" s="60"/>
      <c r="H9" s="65"/>
      <c r="I9" s="60"/>
      <c r="J9" s="65"/>
      <c r="K9" s="66"/>
      <c r="L9" s="60"/>
      <c r="M9" s="66"/>
      <c r="N9" s="66"/>
      <c r="O9" s="66"/>
      <c r="P9" s="66"/>
      <c r="Q9" s="66"/>
      <c r="R9" s="66"/>
      <c r="S9" s="60"/>
      <c r="T9" s="60"/>
      <c r="U9" s="66"/>
      <c r="V9" s="60"/>
      <c r="W9" s="66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</row>
    <row r="10" spans="1:78" x14ac:dyDescent="0.25">
      <c r="A10" s="60"/>
      <c r="B10" s="67"/>
      <c r="C10" s="60"/>
      <c r="D10" s="60"/>
      <c r="E10" s="60"/>
      <c r="F10" s="65"/>
      <c r="G10" s="60"/>
      <c r="H10" s="65"/>
      <c r="I10" s="60"/>
      <c r="J10" s="65"/>
      <c r="K10" s="66"/>
      <c r="L10" s="60"/>
      <c r="M10" s="66"/>
      <c r="N10" s="66"/>
      <c r="O10" s="66"/>
      <c r="P10" s="66"/>
      <c r="Q10" s="66"/>
      <c r="R10" s="66"/>
      <c r="S10" s="60"/>
      <c r="T10" s="60"/>
      <c r="U10" s="66"/>
      <c r="V10" s="70"/>
      <c r="W10" s="66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</row>
    <row r="11" spans="1:78" x14ac:dyDescent="0.25">
      <c r="A11" s="60"/>
      <c r="B11" s="67"/>
      <c r="C11" s="60"/>
      <c r="D11" s="60"/>
      <c r="E11" s="60"/>
      <c r="F11" s="65"/>
      <c r="G11" s="60"/>
      <c r="H11" s="65"/>
      <c r="I11" s="60"/>
      <c r="J11" s="65"/>
      <c r="K11" s="66"/>
      <c r="L11" s="60"/>
      <c r="M11" s="66"/>
      <c r="N11" s="66"/>
      <c r="O11" s="66"/>
      <c r="P11" s="66"/>
      <c r="Q11" s="66"/>
      <c r="R11" s="66"/>
      <c r="S11" s="60"/>
      <c r="T11" s="60"/>
      <c r="U11" s="66"/>
      <c r="V11" s="60"/>
      <c r="W11" s="66"/>
    </row>
    <row r="12" spans="1:78" x14ac:dyDescent="0.25">
      <c r="A12" s="60"/>
      <c r="B12" s="67"/>
      <c r="C12" s="60"/>
      <c r="D12" s="60"/>
      <c r="E12" s="60"/>
      <c r="F12" s="65"/>
      <c r="G12" s="60"/>
      <c r="H12" s="65"/>
      <c r="I12" s="60"/>
      <c r="J12" s="65"/>
      <c r="K12" s="66"/>
      <c r="L12" s="60"/>
      <c r="M12" s="66"/>
      <c r="N12" s="66"/>
      <c r="O12" s="66"/>
      <c r="P12" s="66"/>
      <c r="Q12" s="66"/>
      <c r="R12" s="66"/>
      <c r="S12" s="65"/>
      <c r="T12" s="60"/>
      <c r="U12" s="66"/>
      <c r="V12" s="60"/>
      <c r="W12" s="66"/>
    </row>
    <row r="13" spans="1:78" x14ac:dyDescent="0.25">
      <c r="A13" s="60"/>
      <c r="B13" s="64"/>
      <c r="C13" s="65"/>
      <c r="D13" s="65"/>
      <c r="E13" s="64"/>
      <c r="F13" s="65"/>
      <c r="G13" s="65"/>
      <c r="H13" s="65"/>
      <c r="I13" s="71"/>
      <c r="J13" s="65"/>
      <c r="K13" s="65"/>
      <c r="L13" s="64"/>
      <c r="M13" s="72"/>
      <c r="N13" s="72"/>
      <c r="O13" s="65"/>
      <c r="P13" s="65"/>
      <c r="Q13" s="65"/>
      <c r="R13" s="65"/>
      <c r="S13" s="65"/>
      <c r="T13" s="65"/>
      <c r="U13" s="65"/>
      <c r="V13" s="65"/>
      <c r="W13" s="65"/>
    </row>
    <row r="14" spans="1:78" x14ac:dyDescent="0.25">
      <c r="A14" s="73"/>
      <c r="B14" s="74"/>
      <c r="C14" s="65"/>
      <c r="D14" s="65"/>
      <c r="E14" s="64"/>
      <c r="F14" s="65"/>
      <c r="G14" s="65"/>
      <c r="H14" s="65"/>
      <c r="I14" s="71"/>
      <c r="J14" s="65"/>
      <c r="K14" s="65"/>
      <c r="L14" s="64"/>
      <c r="M14" s="72"/>
      <c r="N14" s="72"/>
      <c r="O14" s="65"/>
      <c r="P14" s="65"/>
      <c r="Q14" s="65"/>
      <c r="R14" s="65"/>
      <c r="S14" s="65"/>
      <c r="T14" s="65"/>
      <c r="U14" s="65"/>
      <c r="V14" s="65"/>
      <c r="W14" s="65"/>
    </row>
    <row r="15" spans="1:78" x14ac:dyDescent="0.25">
      <c r="A15" s="60" t="s">
        <v>218</v>
      </c>
      <c r="B15" s="75"/>
      <c r="C15" s="76"/>
      <c r="D15" s="69"/>
      <c r="E15" s="69"/>
      <c r="F15" s="69"/>
      <c r="G15" s="69"/>
      <c r="H15" s="69"/>
      <c r="I15" s="69"/>
      <c r="J15" s="69"/>
      <c r="K15" s="69"/>
      <c r="L15" s="69"/>
      <c r="M15" s="77"/>
      <c r="N15" s="77"/>
      <c r="O15" s="69"/>
      <c r="P15" s="69"/>
      <c r="Q15" s="69"/>
      <c r="R15" s="69"/>
      <c r="S15" s="69"/>
      <c r="T15" s="69"/>
      <c r="U15" s="69"/>
      <c r="V15" s="69"/>
    </row>
    <row r="16" spans="1:78" x14ac:dyDescent="0.25">
      <c r="A16" s="69"/>
      <c r="B16" s="77"/>
      <c r="C16" s="76"/>
      <c r="D16" s="69"/>
      <c r="E16" s="69"/>
      <c r="F16" s="69"/>
      <c r="G16" s="69"/>
      <c r="H16" s="69"/>
      <c r="I16" s="69"/>
      <c r="J16" s="69"/>
      <c r="K16" s="69"/>
      <c r="L16" s="69"/>
      <c r="M16" s="77"/>
      <c r="N16" s="77"/>
      <c r="O16" s="69"/>
      <c r="P16" s="69"/>
      <c r="Q16" s="69"/>
      <c r="R16" s="69"/>
      <c r="S16" s="69"/>
      <c r="T16" s="69"/>
      <c r="U16" s="69"/>
      <c r="V16" s="69"/>
    </row>
    <row r="17" spans="1:78" x14ac:dyDescent="0.25">
      <c r="A17" s="305" t="s">
        <v>295</v>
      </c>
      <c r="B17" s="305"/>
      <c r="C17" s="305"/>
      <c r="D17" s="305"/>
    </row>
    <row r="18" spans="1:78" s="63" customFormat="1" ht="54.75" customHeight="1" x14ac:dyDescent="0.2">
      <c r="A18" s="61" t="s">
        <v>272</v>
      </c>
      <c r="B18" s="61" t="s">
        <v>273</v>
      </c>
      <c r="C18" s="61" t="s">
        <v>274</v>
      </c>
      <c r="D18" s="61" t="s">
        <v>275</v>
      </c>
      <c r="E18" s="62" t="s">
        <v>276</v>
      </c>
      <c r="F18" s="62" t="s">
        <v>277</v>
      </c>
      <c r="G18" s="62" t="s">
        <v>278</v>
      </c>
      <c r="H18" s="62" t="s">
        <v>279</v>
      </c>
      <c r="I18" s="62" t="s">
        <v>280</v>
      </c>
      <c r="J18" s="62" t="s">
        <v>281</v>
      </c>
      <c r="K18" s="62" t="s">
        <v>282</v>
      </c>
      <c r="L18" s="62" t="s">
        <v>283</v>
      </c>
      <c r="M18" s="62" t="s">
        <v>284</v>
      </c>
      <c r="N18" s="62" t="s">
        <v>285</v>
      </c>
      <c r="O18" s="62" t="s">
        <v>286</v>
      </c>
      <c r="P18" s="62" t="s">
        <v>287</v>
      </c>
      <c r="Q18" s="62" t="s">
        <v>288</v>
      </c>
      <c r="R18" s="62" t="s">
        <v>289</v>
      </c>
      <c r="S18" s="62" t="s">
        <v>290</v>
      </c>
      <c r="T18" s="62" t="s">
        <v>291</v>
      </c>
      <c r="U18" s="62" t="s">
        <v>292</v>
      </c>
      <c r="V18" s="62" t="s">
        <v>293</v>
      </c>
      <c r="W18" s="62" t="s">
        <v>294</v>
      </c>
    </row>
    <row r="19" spans="1:78" x14ac:dyDescent="0.25">
      <c r="A19" s="78"/>
      <c r="B19" s="79"/>
      <c r="C19" s="80"/>
      <c r="D19" s="80"/>
      <c r="E19" s="81"/>
      <c r="F19" s="80"/>
      <c r="G19" s="80"/>
      <c r="H19" s="80"/>
      <c r="I19" s="80"/>
      <c r="J19" s="80"/>
      <c r="K19" s="80"/>
      <c r="L19" s="81"/>
      <c r="M19" s="81"/>
      <c r="N19" s="81"/>
      <c r="O19" s="80"/>
      <c r="P19" s="80"/>
      <c r="Q19" s="80"/>
      <c r="R19" s="80"/>
      <c r="S19" s="80"/>
      <c r="T19" s="80"/>
      <c r="U19" s="80"/>
      <c r="V19" s="80"/>
      <c r="W19" s="80"/>
    </row>
    <row r="20" spans="1:78" x14ac:dyDescent="0.25">
      <c r="A20" s="78"/>
      <c r="B20" s="79"/>
      <c r="C20" s="80"/>
      <c r="D20" s="80"/>
      <c r="E20" s="81"/>
      <c r="F20" s="80"/>
      <c r="G20" s="80"/>
      <c r="H20" s="80"/>
      <c r="I20" s="80"/>
      <c r="J20" s="80"/>
      <c r="K20" s="80"/>
      <c r="L20" s="81"/>
      <c r="M20" s="81"/>
      <c r="N20" s="81"/>
      <c r="O20" s="80"/>
      <c r="P20" s="80"/>
      <c r="Q20" s="80"/>
      <c r="R20" s="80"/>
      <c r="S20" s="80"/>
      <c r="T20" s="80"/>
      <c r="U20" s="80"/>
      <c r="V20" s="80"/>
      <c r="W20" s="80"/>
    </row>
    <row r="21" spans="1:78" x14ac:dyDescent="0.25">
      <c r="A21" s="78"/>
      <c r="B21" s="79"/>
      <c r="C21" s="80"/>
      <c r="D21" s="80"/>
      <c r="E21" s="81"/>
      <c r="F21" s="80"/>
      <c r="G21" s="80"/>
      <c r="H21" s="80"/>
      <c r="I21" s="82"/>
      <c r="J21" s="80"/>
      <c r="K21" s="80"/>
      <c r="L21" s="81"/>
      <c r="M21" s="81"/>
      <c r="N21" s="81"/>
      <c r="O21" s="80"/>
      <c r="P21" s="80"/>
      <c r="Q21" s="80"/>
      <c r="R21" s="80"/>
      <c r="S21" s="80"/>
      <c r="T21" s="80"/>
      <c r="U21" s="80"/>
      <c r="V21" s="80"/>
      <c r="W21" s="80"/>
    </row>
    <row r="22" spans="1:78" x14ac:dyDescent="0.25">
      <c r="A22" s="78"/>
      <c r="B22" s="79"/>
      <c r="C22" s="80"/>
      <c r="D22" s="80"/>
      <c r="E22" s="81"/>
      <c r="F22" s="80"/>
      <c r="G22" s="80"/>
      <c r="H22" s="80"/>
      <c r="I22" s="82"/>
      <c r="J22" s="80"/>
      <c r="K22" s="80"/>
      <c r="L22" s="81"/>
      <c r="M22" s="81"/>
      <c r="N22" s="81"/>
      <c r="O22" s="80"/>
      <c r="P22" s="80"/>
      <c r="Q22" s="80"/>
      <c r="R22" s="80"/>
      <c r="S22" s="80"/>
      <c r="T22" s="80"/>
      <c r="U22" s="80"/>
      <c r="V22" s="80"/>
      <c r="W22" s="80"/>
    </row>
    <row r="23" spans="1:78" x14ac:dyDescent="0.25">
      <c r="A23" s="78"/>
      <c r="B23" s="79"/>
      <c r="C23" s="80"/>
      <c r="D23" s="80"/>
      <c r="E23" s="81"/>
      <c r="F23" s="80"/>
      <c r="G23" s="80"/>
      <c r="H23" s="80"/>
      <c r="I23" s="82"/>
      <c r="J23" s="80"/>
      <c r="K23" s="80"/>
      <c r="L23" s="81"/>
      <c r="M23" s="81"/>
      <c r="N23" s="81"/>
      <c r="O23" s="80"/>
      <c r="P23" s="80"/>
      <c r="Q23" s="80"/>
      <c r="R23" s="80"/>
      <c r="S23" s="80"/>
      <c r="T23" s="80"/>
      <c r="U23" s="80"/>
      <c r="V23" s="80"/>
      <c r="W23" s="80"/>
    </row>
    <row r="24" spans="1:78" x14ac:dyDescent="0.25">
      <c r="A24" s="78"/>
      <c r="B24" s="79"/>
      <c r="C24" s="80"/>
      <c r="D24" s="80"/>
      <c r="E24" s="81"/>
      <c r="F24" s="80"/>
      <c r="G24" s="80"/>
      <c r="H24" s="80"/>
      <c r="I24" s="82"/>
      <c r="J24" s="80"/>
      <c r="K24" s="80"/>
      <c r="L24" s="81"/>
      <c r="M24" s="81"/>
      <c r="N24" s="81"/>
      <c r="O24" s="80"/>
      <c r="P24" s="80"/>
      <c r="Q24" s="80"/>
      <c r="R24" s="80"/>
      <c r="S24" s="80"/>
      <c r="T24" s="80"/>
      <c r="U24" s="80"/>
      <c r="V24" s="80"/>
      <c r="W24" s="80"/>
    </row>
    <row r="25" spans="1:78" x14ac:dyDescent="0.25">
      <c r="A25" s="80"/>
      <c r="B25" s="81"/>
      <c r="C25" s="80"/>
      <c r="D25" s="80"/>
      <c r="E25" s="81"/>
      <c r="F25" s="80"/>
      <c r="G25" s="80"/>
      <c r="H25" s="80"/>
      <c r="I25" s="82"/>
      <c r="J25" s="80"/>
      <c r="K25" s="80"/>
      <c r="L25" s="81"/>
      <c r="M25" s="81"/>
      <c r="N25" s="81"/>
      <c r="O25" s="80"/>
      <c r="P25" s="80"/>
      <c r="Q25" s="80"/>
      <c r="R25" s="80"/>
      <c r="S25" s="80"/>
      <c r="T25" s="80"/>
      <c r="U25" s="80"/>
      <c r="V25" s="80"/>
      <c r="W25" s="80"/>
    </row>
    <row r="26" spans="1:78" x14ac:dyDescent="0.25">
      <c r="A26" s="80"/>
      <c r="B26" s="81"/>
      <c r="C26" s="80"/>
      <c r="D26" s="80"/>
      <c r="E26" s="81"/>
      <c r="F26" s="80"/>
      <c r="G26" s="80"/>
      <c r="H26" s="80"/>
      <c r="I26" s="80"/>
      <c r="J26" s="80"/>
      <c r="K26" s="83"/>
      <c r="L26" s="81"/>
      <c r="M26" s="81"/>
      <c r="N26" s="81"/>
      <c r="O26" s="80"/>
      <c r="P26" s="80"/>
      <c r="Q26" s="80"/>
      <c r="R26" s="80"/>
      <c r="S26" s="80"/>
      <c r="T26" s="80"/>
      <c r="U26" s="80"/>
      <c r="V26" s="80"/>
      <c r="W26" s="80"/>
    </row>
    <row r="27" spans="1:78" s="87" customFormat="1" x14ac:dyDescent="0.25">
      <c r="A27" s="84"/>
      <c r="B27" s="84"/>
      <c r="C27" s="80"/>
      <c r="D27" s="80"/>
      <c r="E27" s="85"/>
      <c r="F27" s="80"/>
      <c r="G27" s="80"/>
      <c r="H27" s="80"/>
      <c r="I27" s="80"/>
      <c r="J27" s="80"/>
      <c r="K27" s="82"/>
      <c r="L27" s="86"/>
      <c r="M27" s="81"/>
      <c r="N27" s="81"/>
      <c r="O27" s="80"/>
      <c r="P27" s="80"/>
      <c r="Q27" s="80"/>
      <c r="R27" s="80"/>
      <c r="S27" s="80"/>
      <c r="T27" s="80"/>
      <c r="U27" s="80"/>
      <c r="V27" s="80"/>
      <c r="W27" s="80"/>
    </row>
    <row r="28" spans="1:78" x14ac:dyDescent="0.25">
      <c r="A28" s="60" t="s">
        <v>218</v>
      </c>
      <c r="B28" s="75"/>
      <c r="C28" s="76"/>
      <c r="D28" s="69"/>
      <c r="E28" s="69"/>
      <c r="F28" s="69"/>
      <c r="G28" s="69"/>
      <c r="H28" s="69"/>
      <c r="I28" s="69"/>
      <c r="J28" s="69"/>
      <c r="K28" s="69"/>
      <c r="L28" s="69"/>
      <c r="M28" s="77"/>
      <c r="N28" s="77"/>
      <c r="O28" s="69"/>
      <c r="P28" s="69"/>
      <c r="Q28" s="69"/>
      <c r="R28" s="69"/>
      <c r="S28" s="69"/>
      <c r="T28" s="69"/>
      <c r="U28" s="69"/>
      <c r="V28" s="69"/>
    </row>
    <row r="29" spans="1:78" x14ac:dyDescent="0.25">
      <c r="D29" s="58" t="s">
        <v>296</v>
      </c>
      <c r="W29" s="58" t="s">
        <v>296</v>
      </c>
    </row>
    <row r="30" spans="1:78" x14ac:dyDescent="0.25">
      <c r="A30" s="60" t="s">
        <v>297</v>
      </c>
      <c r="B30" s="60"/>
    </row>
    <row r="31" spans="1:78" s="63" customFormat="1" ht="51" x14ac:dyDescent="0.2">
      <c r="A31" s="61" t="s">
        <v>272</v>
      </c>
      <c r="B31" s="61" t="s">
        <v>273</v>
      </c>
      <c r="C31" s="62" t="s">
        <v>274</v>
      </c>
      <c r="D31" s="62" t="s">
        <v>275</v>
      </c>
      <c r="E31" s="62" t="s">
        <v>276</v>
      </c>
      <c r="F31" s="62" t="s">
        <v>277</v>
      </c>
      <c r="G31" s="62" t="s">
        <v>278</v>
      </c>
      <c r="H31" s="62" t="s">
        <v>279</v>
      </c>
      <c r="I31" s="62" t="s">
        <v>280</v>
      </c>
      <c r="J31" s="62" t="s">
        <v>281</v>
      </c>
      <c r="K31" s="62" t="s">
        <v>282</v>
      </c>
      <c r="L31" s="62" t="s">
        <v>283</v>
      </c>
      <c r="M31" s="62" t="s">
        <v>284</v>
      </c>
      <c r="N31" s="62" t="s">
        <v>285</v>
      </c>
      <c r="O31" s="62" t="s">
        <v>286</v>
      </c>
      <c r="P31" s="62" t="s">
        <v>287</v>
      </c>
      <c r="Q31" s="62" t="s">
        <v>288</v>
      </c>
      <c r="R31" s="62" t="s">
        <v>289</v>
      </c>
      <c r="S31" s="62" t="s">
        <v>290</v>
      </c>
      <c r="T31" s="62" t="s">
        <v>291</v>
      </c>
      <c r="U31" s="62" t="s">
        <v>292</v>
      </c>
      <c r="V31" s="62" t="s">
        <v>293</v>
      </c>
      <c r="W31" s="62" t="s">
        <v>294</v>
      </c>
    </row>
    <row r="32" spans="1:78" ht="15.75" customHeight="1" x14ac:dyDescent="0.25">
      <c r="A32" s="60"/>
      <c r="B32" s="67"/>
      <c r="C32" s="60"/>
      <c r="D32" s="60"/>
      <c r="E32" s="60"/>
      <c r="F32" s="65"/>
      <c r="G32" s="60"/>
      <c r="H32" s="65"/>
      <c r="I32" s="60"/>
      <c r="J32" s="65"/>
      <c r="K32" s="66"/>
      <c r="L32" s="60"/>
      <c r="M32" s="66"/>
      <c r="N32" s="66"/>
      <c r="O32" s="66"/>
      <c r="P32" s="66"/>
      <c r="Q32" s="66"/>
      <c r="R32" s="66"/>
      <c r="S32" s="65"/>
      <c r="T32" s="60"/>
      <c r="U32" s="66"/>
      <c r="V32" s="60"/>
      <c r="W32" s="66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</row>
    <row r="33" spans="1:78" ht="15.75" customHeight="1" x14ac:dyDescent="0.25">
      <c r="A33" s="60"/>
      <c r="B33" s="67"/>
      <c r="C33" s="60"/>
      <c r="D33" s="60"/>
      <c r="E33" s="60"/>
      <c r="F33" s="65"/>
      <c r="G33" s="60"/>
      <c r="H33" s="65"/>
      <c r="I33" s="60"/>
      <c r="J33" s="65"/>
      <c r="K33" s="66"/>
      <c r="L33" s="60"/>
      <c r="M33" s="66"/>
      <c r="N33" s="66"/>
      <c r="O33" s="66"/>
      <c r="P33" s="66"/>
      <c r="Q33" s="66"/>
      <c r="R33" s="66"/>
      <c r="S33" s="65"/>
      <c r="T33" s="60"/>
      <c r="U33" s="66"/>
      <c r="V33" s="60"/>
      <c r="W33" s="66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</row>
    <row r="34" spans="1:78" x14ac:dyDescent="0.25">
      <c r="A34" s="60"/>
      <c r="B34" s="67"/>
      <c r="C34" s="60"/>
      <c r="D34" s="60"/>
      <c r="E34" s="60"/>
      <c r="F34" s="65"/>
      <c r="G34" s="60"/>
      <c r="H34" s="65"/>
      <c r="I34" s="60"/>
      <c r="J34" s="65"/>
      <c r="K34" s="66"/>
      <c r="L34" s="60"/>
      <c r="M34" s="66"/>
      <c r="N34" s="66"/>
      <c r="O34" s="66"/>
      <c r="P34" s="66"/>
      <c r="Q34" s="66"/>
      <c r="R34" s="66"/>
      <c r="S34" s="65"/>
      <c r="T34" s="60"/>
      <c r="U34" s="66"/>
      <c r="V34" s="60"/>
      <c r="W34" s="66"/>
    </row>
    <row r="35" spans="1:78" x14ac:dyDescent="0.25">
      <c r="A35" s="60"/>
      <c r="B35" s="67"/>
      <c r="C35" s="60"/>
      <c r="D35" s="60"/>
      <c r="E35" s="60"/>
      <c r="F35" s="65"/>
      <c r="G35" s="60"/>
      <c r="H35" s="65"/>
      <c r="I35" s="60"/>
      <c r="J35" s="65"/>
      <c r="K35" s="66"/>
      <c r="L35" s="60"/>
      <c r="M35" s="66"/>
      <c r="N35" s="66"/>
      <c r="O35" s="66"/>
      <c r="P35" s="66"/>
      <c r="Q35" s="66"/>
      <c r="R35" s="66"/>
      <c r="S35" s="65"/>
      <c r="T35" s="60"/>
      <c r="U35" s="66"/>
      <c r="V35" s="60"/>
      <c r="W35" s="66"/>
    </row>
    <row r="36" spans="1:78" x14ac:dyDescent="0.25">
      <c r="A36" s="60"/>
      <c r="B36" s="67"/>
      <c r="C36" s="60"/>
      <c r="D36" s="60"/>
      <c r="E36" s="60"/>
      <c r="F36" s="60"/>
      <c r="G36" s="60"/>
      <c r="H36" s="60"/>
      <c r="I36" s="60"/>
      <c r="J36" s="60"/>
      <c r="K36" s="66"/>
      <c r="L36" s="60"/>
      <c r="M36" s="66"/>
      <c r="N36" s="66"/>
      <c r="O36" s="66"/>
      <c r="P36" s="66"/>
      <c r="Q36" s="66"/>
      <c r="R36" s="66"/>
      <c r="S36" s="65"/>
      <c r="T36" s="60"/>
      <c r="U36" s="66"/>
      <c r="V36" s="60"/>
      <c r="W36" s="60"/>
    </row>
    <row r="37" spans="1:78" x14ac:dyDescent="0.25">
      <c r="A37" s="85" t="s">
        <v>218</v>
      </c>
      <c r="B37" s="75"/>
      <c r="C37" s="76"/>
      <c r="D37" s="69"/>
      <c r="E37" s="69"/>
      <c r="F37" s="69"/>
      <c r="G37" s="69"/>
      <c r="H37" s="69"/>
      <c r="I37" s="69"/>
      <c r="J37" s="69"/>
      <c r="K37" s="69"/>
      <c r="L37" s="88"/>
      <c r="M37" s="77"/>
      <c r="N37" s="77"/>
      <c r="O37" s="89"/>
      <c r="P37" s="69"/>
      <c r="Q37" s="69"/>
      <c r="R37" s="69"/>
      <c r="S37" s="69"/>
      <c r="T37" s="69"/>
      <c r="U37" s="69"/>
      <c r="V37" s="69"/>
    </row>
    <row r="38" spans="1:78" x14ac:dyDescent="0.25">
      <c r="A38" s="69"/>
      <c r="B38" s="77"/>
      <c r="C38" s="76"/>
      <c r="D38" s="69"/>
      <c r="E38" s="69"/>
      <c r="F38" s="69"/>
      <c r="G38" s="69"/>
      <c r="H38" s="69"/>
      <c r="I38" s="69"/>
      <c r="J38" s="69"/>
      <c r="K38" s="69"/>
      <c r="L38" s="69"/>
      <c r="M38" s="77"/>
      <c r="N38" s="77"/>
      <c r="O38" s="69"/>
      <c r="P38" s="69"/>
      <c r="Q38" s="69"/>
      <c r="R38" s="69"/>
      <c r="S38" s="69"/>
      <c r="T38" s="69"/>
      <c r="U38" s="69"/>
      <c r="V38" s="69"/>
    </row>
    <row r="39" spans="1:78" x14ac:dyDescent="0.25">
      <c r="A39" s="60" t="s">
        <v>298</v>
      </c>
      <c r="B39" s="60"/>
    </row>
    <row r="40" spans="1:78" s="63" customFormat="1" ht="57.75" customHeight="1" x14ac:dyDescent="0.2">
      <c r="A40" s="62" t="s">
        <v>272</v>
      </c>
      <c r="B40" s="62" t="s">
        <v>273</v>
      </c>
      <c r="C40" s="62" t="s">
        <v>274</v>
      </c>
      <c r="D40" s="62" t="s">
        <v>275</v>
      </c>
      <c r="E40" s="62" t="s">
        <v>276</v>
      </c>
      <c r="F40" s="62" t="s">
        <v>277</v>
      </c>
      <c r="G40" s="62" t="s">
        <v>278</v>
      </c>
      <c r="H40" s="62" t="s">
        <v>279</v>
      </c>
      <c r="I40" s="62" t="s">
        <v>280</v>
      </c>
      <c r="J40" s="62" t="s">
        <v>281</v>
      </c>
      <c r="K40" s="62" t="s">
        <v>282</v>
      </c>
      <c r="L40" s="62" t="s">
        <v>283</v>
      </c>
      <c r="M40" s="62" t="s">
        <v>284</v>
      </c>
      <c r="N40" s="62" t="s">
        <v>285</v>
      </c>
      <c r="O40" s="62" t="s">
        <v>286</v>
      </c>
      <c r="P40" s="62" t="s">
        <v>287</v>
      </c>
      <c r="Q40" s="62" t="s">
        <v>288</v>
      </c>
      <c r="R40" s="62" t="s">
        <v>289</v>
      </c>
      <c r="S40" s="62" t="s">
        <v>290</v>
      </c>
      <c r="T40" s="62" t="s">
        <v>291</v>
      </c>
      <c r="U40" s="62" t="s">
        <v>292</v>
      </c>
      <c r="V40" s="62" t="s">
        <v>293</v>
      </c>
      <c r="W40" s="62" t="s">
        <v>294</v>
      </c>
    </row>
    <row r="41" spans="1:78" ht="15.75" customHeight="1" x14ac:dyDescent="0.25">
      <c r="A41" s="85"/>
      <c r="B41" s="86"/>
      <c r="C41" s="85"/>
      <c r="D41" s="85"/>
      <c r="E41" s="85"/>
      <c r="F41" s="80"/>
      <c r="G41" s="85"/>
      <c r="H41" s="80"/>
      <c r="I41" s="85"/>
      <c r="J41" s="80"/>
      <c r="K41" s="62"/>
      <c r="L41" s="85"/>
      <c r="M41" s="62"/>
      <c r="N41" s="62"/>
      <c r="O41" s="62"/>
      <c r="P41" s="62"/>
      <c r="Q41" s="62"/>
      <c r="R41" s="62"/>
      <c r="S41" s="85"/>
      <c r="T41" s="85"/>
      <c r="U41" s="62"/>
      <c r="V41" s="85"/>
      <c r="W41" s="62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</row>
    <row r="42" spans="1:78" ht="15.75" customHeight="1" x14ac:dyDescent="0.25">
      <c r="A42" s="85"/>
      <c r="B42" s="86"/>
      <c r="C42" s="85"/>
      <c r="D42" s="85"/>
      <c r="E42" s="85"/>
      <c r="F42" s="80"/>
      <c r="G42" s="85"/>
      <c r="H42" s="80"/>
      <c r="I42" s="85"/>
      <c r="J42" s="80"/>
      <c r="K42" s="62"/>
      <c r="L42" s="85"/>
      <c r="M42" s="62"/>
      <c r="N42" s="62"/>
      <c r="O42" s="62"/>
      <c r="P42" s="62"/>
      <c r="Q42" s="62"/>
      <c r="R42" s="62"/>
      <c r="S42" s="85"/>
      <c r="T42" s="85"/>
      <c r="U42" s="62"/>
      <c r="V42" s="90"/>
      <c r="W42" s="62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</row>
    <row r="43" spans="1:78" x14ac:dyDescent="0.25">
      <c r="A43" s="85"/>
      <c r="B43" s="86"/>
      <c r="C43" s="85"/>
      <c r="D43" s="85"/>
      <c r="E43" s="85"/>
      <c r="F43" s="80"/>
      <c r="G43" s="85"/>
      <c r="H43" s="80"/>
      <c r="I43" s="85"/>
      <c r="J43" s="80"/>
      <c r="K43" s="62"/>
      <c r="L43" s="85"/>
      <c r="M43" s="62"/>
      <c r="N43" s="62"/>
      <c r="O43" s="62"/>
      <c r="P43" s="62"/>
      <c r="Q43" s="62"/>
      <c r="R43" s="62"/>
      <c r="S43" s="85"/>
      <c r="T43" s="85"/>
      <c r="U43" s="62"/>
      <c r="V43" s="85"/>
      <c r="W43" s="62"/>
    </row>
    <row r="44" spans="1:78" x14ac:dyDescent="0.25">
      <c r="A44" s="85"/>
      <c r="B44" s="86"/>
      <c r="C44" s="85"/>
      <c r="D44" s="85"/>
      <c r="E44" s="85"/>
      <c r="F44" s="80"/>
      <c r="G44" s="85"/>
      <c r="H44" s="80"/>
      <c r="I44" s="85"/>
      <c r="J44" s="80"/>
      <c r="K44" s="62"/>
      <c r="L44" s="85"/>
      <c r="M44" s="62"/>
      <c r="N44" s="62"/>
      <c r="O44" s="62"/>
      <c r="P44" s="62"/>
      <c r="Q44" s="62"/>
      <c r="R44" s="62"/>
      <c r="S44" s="80"/>
      <c r="T44" s="85"/>
      <c r="U44" s="62"/>
      <c r="V44" s="85"/>
      <c r="W44" s="62"/>
    </row>
    <row r="45" spans="1:78" x14ac:dyDescent="0.25">
      <c r="A45" s="85" t="s">
        <v>218</v>
      </c>
      <c r="B45" s="75"/>
      <c r="C45" s="76"/>
      <c r="D45" s="69"/>
      <c r="E45" s="69"/>
      <c r="F45" s="69"/>
      <c r="G45" s="69"/>
      <c r="H45" s="69"/>
      <c r="I45" s="69"/>
      <c r="J45" s="69"/>
      <c r="K45" s="69"/>
      <c r="L45" s="69"/>
      <c r="M45" s="77"/>
      <c r="N45" s="77"/>
      <c r="O45" s="69"/>
      <c r="P45" s="69"/>
      <c r="Q45" s="69"/>
      <c r="R45" s="69"/>
      <c r="S45" s="69"/>
      <c r="T45" s="69"/>
      <c r="U45" s="69"/>
      <c r="V45" s="69"/>
      <c r="AD45" s="91"/>
    </row>
    <row r="47" spans="1:78" x14ac:dyDescent="0.25">
      <c r="A47" s="60" t="s">
        <v>299</v>
      </c>
      <c r="B47" s="60"/>
      <c r="C47" s="60"/>
      <c r="S47" s="91"/>
    </row>
    <row r="48" spans="1:78" s="63" customFormat="1" ht="51" x14ac:dyDescent="0.2">
      <c r="A48" s="61" t="s">
        <v>272</v>
      </c>
      <c r="B48" s="61" t="s">
        <v>273</v>
      </c>
      <c r="C48" s="61" t="s">
        <v>274</v>
      </c>
      <c r="D48" s="62" t="s">
        <v>275</v>
      </c>
      <c r="E48" s="62" t="s">
        <v>276</v>
      </c>
      <c r="F48" s="62" t="s">
        <v>277</v>
      </c>
      <c r="G48" s="62" t="s">
        <v>278</v>
      </c>
      <c r="H48" s="62" t="s">
        <v>279</v>
      </c>
      <c r="I48" s="62" t="s">
        <v>280</v>
      </c>
      <c r="J48" s="62" t="s">
        <v>281</v>
      </c>
      <c r="K48" s="62" t="s">
        <v>282</v>
      </c>
      <c r="L48" s="62" t="s">
        <v>283</v>
      </c>
      <c r="M48" s="62" t="s">
        <v>284</v>
      </c>
      <c r="N48" s="62" t="s">
        <v>285</v>
      </c>
      <c r="O48" s="62" t="s">
        <v>286</v>
      </c>
      <c r="P48" s="62" t="s">
        <v>287</v>
      </c>
      <c r="Q48" s="62" t="s">
        <v>288</v>
      </c>
      <c r="R48" s="62" t="s">
        <v>289</v>
      </c>
      <c r="S48" s="62" t="s">
        <v>290</v>
      </c>
      <c r="T48" s="62" t="s">
        <v>291</v>
      </c>
      <c r="U48" s="62" t="s">
        <v>292</v>
      </c>
      <c r="V48" s="62" t="s">
        <v>293</v>
      </c>
      <c r="W48" s="62" t="s">
        <v>294</v>
      </c>
    </row>
    <row r="49" spans="1:23" s="87" customFormat="1" ht="14.25" customHeight="1" x14ac:dyDescent="0.25">
      <c r="A49" s="85"/>
      <c r="B49" s="81"/>
      <c r="C49" s="80"/>
      <c r="D49" s="80"/>
      <c r="E49" s="80"/>
      <c r="F49" s="80"/>
      <c r="G49" s="80"/>
      <c r="H49" s="80"/>
      <c r="I49" s="80"/>
      <c r="J49" s="80"/>
      <c r="K49" s="80"/>
      <c r="L49" s="81"/>
      <c r="M49" s="81"/>
      <c r="N49" s="81"/>
      <c r="O49" s="80"/>
      <c r="P49" s="80"/>
      <c r="Q49" s="80"/>
      <c r="R49" s="80"/>
      <c r="S49" s="80"/>
      <c r="T49" s="80"/>
      <c r="U49" s="80"/>
      <c r="V49" s="80"/>
      <c r="W49" s="80"/>
    </row>
    <row r="50" spans="1:23" s="87" customFormat="1" ht="14.25" customHeight="1" x14ac:dyDescent="0.25">
      <c r="A50" s="85"/>
      <c r="B50" s="81"/>
      <c r="C50" s="80"/>
      <c r="D50" s="80"/>
      <c r="E50" s="80"/>
      <c r="F50" s="80"/>
      <c r="G50" s="80"/>
      <c r="H50" s="80"/>
      <c r="I50" s="80"/>
      <c r="J50" s="80"/>
      <c r="K50" s="80"/>
      <c r="L50" s="81"/>
      <c r="M50" s="81"/>
      <c r="N50" s="81"/>
      <c r="O50" s="80"/>
      <c r="P50" s="80"/>
      <c r="Q50" s="80"/>
      <c r="R50" s="80"/>
      <c r="S50" s="80"/>
      <c r="T50" s="80"/>
      <c r="U50" s="80"/>
      <c r="V50" s="80"/>
      <c r="W50" s="80"/>
    </row>
    <row r="51" spans="1:23" s="87" customFormat="1" ht="14.25" customHeight="1" x14ac:dyDescent="0.25">
      <c r="A51" s="85"/>
      <c r="B51" s="81"/>
      <c r="C51" s="80"/>
      <c r="D51" s="80"/>
      <c r="E51" s="80"/>
      <c r="F51" s="80"/>
      <c r="G51" s="80"/>
      <c r="H51" s="80"/>
      <c r="I51" s="80"/>
      <c r="J51" s="80"/>
      <c r="K51" s="80"/>
      <c r="L51" s="81"/>
      <c r="M51" s="81"/>
      <c r="N51" s="81"/>
      <c r="O51" s="80"/>
      <c r="P51" s="80"/>
      <c r="Q51" s="80"/>
      <c r="R51" s="80"/>
      <c r="S51" s="80"/>
      <c r="T51" s="80"/>
      <c r="U51" s="80"/>
      <c r="V51" s="80"/>
      <c r="W51" s="80"/>
    </row>
    <row r="52" spans="1:23" s="87" customFormat="1" ht="14.25" customHeight="1" x14ac:dyDescent="0.25">
      <c r="A52" s="85"/>
      <c r="B52" s="81"/>
      <c r="C52" s="80"/>
      <c r="D52" s="80"/>
      <c r="E52" s="80"/>
      <c r="F52" s="80"/>
      <c r="G52" s="80"/>
      <c r="H52" s="81"/>
      <c r="I52" s="80"/>
      <c r="J52" s="80"/>
      <c r="K52" s="82"/>
      <c r="L52" s="81"/>
      <c r="M52" s="81"/>
      <c r="N52" s="81"/>
      <c r="O52" s="81"/>
      <c r="P52" s="80"/>
      <c r="Q52" s="80"/>
      <c r="R52" s="80"/>
      <c r="S52" s="80"/>
      <c r="T52" s="80"/>
      <c r="U52" s="80"/>
      <c r="V52" s="80"/>
      <c r="W52" s="80"/>
    </row>
    <row r="53" spans="1:23" ht="14.25" customHeight="1" x14ac:dyDescent="0.25">
      <c r="A53" s="85"/>
      <c r="B53" s="81"/>
      <c r="C53" s="80"/>
      <c r="D53" s="80"/>
      <c r="E53" s="80"/>
      <c r="F53" s="80"/>
      <c r="G53" s="85"/>
      <c r="H53" s="62"/>
      <c r="I53" s="62"/>
      <c r="J53" s="80"/>
      <c r="K53" s="62"/>
      <c r="L53" s="85"/>
      <c r="M53" s="85"/>
      <c r="N53" s="85"/>
      <c r="O53" s="62"/>
      <c r="P53" s="80"/>
      <c r="Q53" s="62"/>
      <c r="R53" s="62"/>
      <c r="S53" s="80"/>
      <c r="T53" s="85"/>
      <c r="U53" s="62"/>
      <c r="V53" s="85"/>
      <c r="W53" s="62"/>
    </row>
    <row r="54" spans="1:23" ht="14.25" customHeight="1" x14ac:dyDescent="0.25">
      <c r="A54" s="92"/>
      <c r="B54" s="79"/>
      <c r="C54" s="80"/>
      <c r="D54" s="80"/>
      <c r="E54" s="80"/>
      <c r="F54" s="80"/>
      <c r="G54" s="85"/>
      <c r="H54" s="62"/>
      <c r="I54" s="62"/>
      <c r="J54" s="80"/>
      <c r="K54" s="62"/>
      <c r="L54" s="85"/>
      <c r="M54" s="85"/>
      <c r="N54" s="85"/>
      <c r="O54" s="62"/>
      <c r="P54" s="80"/>
      <c r="Q54" s="62"/>
      <c r="R54" s="62"/>
      <c r="S54" s="80"/>
      <c r="T54" s="85"/>
      <c r="U54" s="62"/>
      <c r="V54" s="85"/>
      <c r="W54" s="62"/>
    </row>
    <row r="55" spans="1:23" x14ac:dyDescent="0.25">
      <c r="A55" s="85" t="s">
        <v>218</v>
      </c>
      <c r="B55" s="75"/>
      <c r="C55" s="76"/>
      <c r="D55" s="69"/>
      <c r="E55" s="69"/>
      <c r="F55" s="69"/>
      <c r="G55" s="69"/>
      <c r="H55" s="69"/>
      <c r="I55" s="69"/>
      <c r="R55" s="93"/>
      <c r="S55" s="69"/>
      <c r="T55" s="69"/>
      <c r="U55" s="69"/>
      <c r="V55" s="69"/>
      <c r="W55" s="69"/>
    </row>
    <row r="56" spans="1:23" x14ac:dyDescent="0.25">
      <c r="A56" s="69"/>
      <c r="B56" s="76"/>
      <c r="C56" s="76"/>
      <c r="D56" s="69"/>
      <c r="E56" s="69"/>
      <c r="F56" s="69"/>
      <c r="G56" s="69"/>
      <c r="H56" s="69"/>
      <c r="I56" s="69"/>
      <c r="J56" s="69"/>
      <c r="K56" s="69"/>
      <c r="L56" s="69"/>
      <c r="M56" s="77"/>
      <c r="N56" s="77"/>
      <c r="O56" s="69"/>
      <c r="P56" s="69"/>
      <c r="Q56" s="69"/>
      <c r="R56" s="93"/>
      <c r="S56" s="69"/>
      <c r="T56" s="69"/>
      <c r="U56" s="69"/>
      <c r="V56" s="69"/>
      <c r="W56" s="69"/>
    </row>
    <row r="57" spans="1:23" x14ac:dyDescent="0.25">
      <c r="A57" s="60" t="s">
        <v>300</v>
      </c>
      <c r="B57" s="60"/>
      <c r="S57" s="91"/>
      <c r="W57" s="69"/>
    </row>
    <row r="58" spans="1:23" s="63" customFormat="1" ht="60" customHeight="1" x14ac:dyDescent="0.2">
      <c r="A58" s="62" t="s">
        <v>272</v>
      </c>
      <c r="B58" s="62" t="s">
        <v>273</v>
      </c>
      <c r="C58" s="62" t="s">
        <v>274</v>
      </c>
      <c r="D58" s="62" t="s">
        <v>275</v>
      </c>
      <c r="E58" s="62" t="s">
        <v>276</v>
      </c>
      <c r="F58" s="62" t="s">
        <v>277</v>
      </c>
      <c r="G58" s="62" t="s">
        <v>278</v>
      </c>
      <c r="H58" s="62" t="s">
        <v>279</v>
      </c>
      <c r="I58" s="62" t="s">
        <v>280</v>
      </c>
      <c r="J58" s="62" t="s">
        <v>281</v>
      </c>
      <c r="K58" s="62" t="s">
        <v>282</v>
      </c>
      <c r="L58" s="62" t="s">
        <v>283</v>
      </c>
      <c r="M58" s="62" t="s">
        <v>284</v>
      </c>
      <c r="N58" s="62" t="s">
        <v>285</v>
      </c>
      <c r="O58" s="62" t="s">
        <v>286</v>
      </c>
      <c r="P58" s="62" t="s">
        <v>287</v>
      </c>
      <c r="Q58" s="62" t="s">
        <v>288</v>
      </c>
      <c r="R58" s="62" t="s">
        <v>289</v>
      </c>
      <c r="S58" s="62" t="s">
        <v>290</v>
      </c>
      <c r="T58" s="62" t="s">
        <v>291</v>
      </c>
      <c r="U58" s="62" t="s">
        <v>292</v>
      </c>
      <c r="V58" s="62" t="s">
        <v>293</v>
      </c>
      <c r="W58" s="62" t="s">
        <v>294</v>
      </c>
    </row>
    <row r="59" spans="1:23" x14ac:dyDescent="0.25">
      <c r="A59" s="85"/>
      <c r="B59" s="81"/>
      <c r="C59" s="80"/>
      <c r="D59" s="80"/>
      <c r="E59" s="80"/>
      <c r="F59" s="80"/>
      <c r="G59" s="80"/>
      <c r="H59" s="80"/>
      <c r="I59" s="80"/>
      <c r="J59" s="80"/>
      <c r="K59" s="83"/>
      <c r="L59" s="81"/>
      <c r="M59" s="86"/>
      <c r="N59" s="81"/>
      <c r="O59" s="80"/>
      <c r="P59" s="80"/>
      <c r="Q59" s="80"/>
      <c r="R59" s="80"/>
      <c r="S59" s="80"/>
      <c r="T59" s="80"/>
      <c r="U59" s="80"/>
      <c r="V59" s="80"/>
      <c r="W59" s="80"/>
    </row>
    <row r="60" spans="1:23" s="87" customFormat="1" x14ac:dyDescent="0.25">
      <c r="A60" s="85"/>
      <c r="B60" s="81"/>
      <c r="C60" s="80"/>
      <c r="D60" s="80"/>
      <c r="E60" s="80"/>
      <c r="F60" s="80"/>
      <c r="G60" s="80"/>
      <c r="H60" s="80"/>
      <c r="I60" s="80"/>
      <c r="J60" s="80"/>
      <c r="K60" s="80"/>
      <c r="L60" s="81"/>
      <c r="M60" s="81"/>
      <c r="N60" s="81"/>
      <c r="O60" s="80"/>
      <c r="P60" s="80"/>
      <c r="Q60" s="80"/>
      <c r="R60" s="80"/>
      <c r="S60" s="80"/>
      <c r="T60" s="80"/>
      <c r="U60" s="80"/>
      <c r="V60" s="80"/>
      <c r="W60" s="80"/>
    </row>
    <row r="61" spans="1:23" s="87" customFormat="1" x14ac:dyDescent="0.25">
      <c r="A61" s="85"/>
      <c r="B61" s="81"/>
      <c r="C61" s="80"/>
      <c r="D61" s="80"/>
      <c r="E61" s="80"/>
      <c r="F61" s="80"/>
      <c r="G61" s="80"/>
      <c r="H61" s="80"/>
      <c r="I61" s="80"/>
      <c r="J61" s="80"/>
      <c r="K61" s="80"/>
      <c r="L61" s="81"/>
      <c r="M61" s="81"/>
      <c r="N61" s="81"/>
      <c r="O61" s="80"/>
      <c r="P61" s="80"/>
      <c r="Q61" s="80"/>
      <c r="R61" s="80"/>
      <c r="S61" s="80"/>
      <c r="T61" s="80"/>
      <c r="U61" s="80"/>
      <c r="V61" s="80"/>
      <c r="W61" s="80"/>
    </row>
    <row r="62" spans="1:23" s="87" customFormat="1" x14ac:dyDescent="0.25">
      <c r="A62" s="85"/>
      <c r="B62" s="81"/>
      <c r="C62" s="80"/>
      <c r="D62" s="80"/>
      <c r="E62" s="81"/>
      <c r="F62" s="80"/>
      <c r="G62" s="80"/>
      <c r="H62" s="80"/>
      <c r="I62" s="80"/>
      <c r="J62" s="81"/>
      <c r="K62" s="83"/>
      <c r="L62" s="80"/>
      <c r="M62" s="81"/>
      <c r="N62" s="81"/>
      <c r="O62" s="80"/>
      <c r="P62" s="80"/>
      <c r="Q62" s="80"/>
      <c r="R62" s="80"/>
      <c r="S62" s="80"/>
      <c r="T62" s="80"/>
      <c r="U62" s="80"/>
      <c r="V62" s="80"/>
      <c r="W62" s="80"/>
    </row>
    <row r="63" spans="1:23" x14ac:dyDescent="0.25">
      <c r="A63" s="85"/>
      <c r="B63" s="81"/>
      <c r="C63" s="80"/>
      <c r="D63" s="80"/>
      <c r="E63" s="80"/>
      <c r="F63" s="80"/>
      <c r="G63" s="80"/>
      <c r="H63" s="80"/>
      <c r="I63" s="80"/>
      <c r="J63" s="80"/>
      <c r="K63" s="83"/>
      <c r="L63" s="81"/>
      <c r="M63" s="86"/>
      <c r="N63" s="81"/>
      <c r="O63" s="81"/>
      <c r="P63" s="80"/>
      <c r="Q63" s="80"/>
      <c r="R63" s="80"/>
      <c r="S63" s="80"/>
      <c r="T63" s="80"/>
      <c r="U63" s="80"/>
      <c r="V63" s="80"/>
      <c r="W63" s="80"/>
    </row>
    <row r="64" spans="1:23" s="87" customFormat="1" x14ac:dyDescent="0.25">
      <c r="A64" s="85"/>
      <c r="B64" s="81"/>
      <c r="C64" s="80"/>
      <c r="D64" s="80"/>
      <c r="E64" s="81"/>
      <c r="F64" s="80"/>
      <c r="G64" s="80"/>
      <c r="H64" s="80"/>
      <c r="I64" s="80"/>
      <c r="J64" s="94"/>
      <c r="K64" s="83"/>
      <c r="L64" s="81"/>
      <c r="M64" s="81"/>
      <c r="N64" s="81"/>
      <c r="O64" s="80"/>
      <c r="P64" s="80"/>
      <c r="Q64" s="80"/>
      <c r="R64" s="80"/>
      <c r="S64" s="80"/>
      <c r="T64" s="80"/>
      <c r="U64" s="80"/>
      <c r="V64" s="80"/>
      <c r="W64" s="80"/>
    </row>
    <row r="65" spans="1:23" x14ac:dyDescent="0.25">
      <c r="A65" s="85" t="s">
        <v>218</v>
      </c>
      <c r="B65" s="85"/>
      <c r="C65" s="69"/>
      <c r="D65" s="69"/>
      <c r="E65" s="69"/>
      <c r="F65" s="69" t="s">
        <v>296</v>
      </c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</row>
    <row r="66" spans="1:23" x14ac:dyDescent="0.25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</row>
    <row r="67" spans="1:23" x14ac:dyDescent="0.25">
      <c r="A67" s="60" t="s">
        <v>301</v>
      </c>
      <c r="B67" s="60"/>
      <c r="S67" s="91"/>
      <c r="W67" s="69"/>
    </row>
    <row r="68" spans="1:23" s="63" customFormat="1" ht="51" x14ac:dyDescent="0.2">
      <c r="A68" s="62" t="s">
        <v>272</v>
      </c>
      <c r="B68" s="62" t="s">
        <v>273</v>
      </c>
      <c r="C68" s="62" t="s">
        <v>274</v>
      </c>
      <c r="D68" s="62" t="s">
        <v>275</v>
      </c>
      <c r="E68" s="62" t="s">
        <v>276</v>
      </c>
      <c r="F68" s="62" t="s">
        <v>277</v>
      </c>
      <c r="G68" s="62" t="s">
        <v>278</v>
      </c>
      <c r="H68" s="62" t="s">
        <v>279</v>
      </c>
      <c r="I68" s="62" t="s">
        <v>280</v>
      </c>
      <c r="J68" s="62" t="s">
        <v>281</v>
      </c>
      <c r="K68" s="62" t="s">
        <v>282</v>
      </c>
      <c r="L68" s="62" t="s">
        <v>283</v>
      </c>
      <c r="M68" s="62" t="s">
        <v>284</v>
      </c>
      <c r="N68" s="62" t="s">
        <v>285</v>
      </c>
      <c r="O68" s="62" t="s">
        <v>286</v>
      </c>
      <c r="P68" s="62" t="s">
        <v>287</v>
      </c>
      <c r="Q68" s="62" t="s">
        <v>288</v>
      </c>
      <c r="R68" s="62" t="s">
        <v>289</v>
      </c>
      <c r="S68" s="62" t="s">
        <v>290</v>
      </c>
      <c r="T68" s="62" t="s">
        <v>291</v>
      </c>
      <c r="U68" s="62" t="s">
        <v>292</v>
      </c>
      <c r="V68" s="62" t="s">
        <v>293</v>
      </c>
      <c r="W68" s="62" t="s">
        <v>294</v>
      </c>
    </row>
    <row r="69" spans="1:23" x14ac:dyDescent="0.25">
      <c r="A69" s="85"/>
      <c r="B69" s="81"/>
      <c r="C69" s="80"/>
      <c r="D69" s="80"/>
      <c r="E69" s="81"/>
      <c r="F69" s="80"/>
      <c r="G69" s="80"/>
      <c r="H69" s="80"/>
      <c r="I69" s="80"/>
      <c r="J69" s="80"/>
      <c r="K69" s="80"/>
      <c r="L69" s="81"/>
      <c r="M69" s="81"/>
      <c r="N69" s="81"/>
      <c r="O69" s="80"/>
      <c r="P69" s="80"/>
      <c r="Q69" s="80"/>
      <c r="R69" s="80"/>
      <c r="S69" s="80"/>
      <c r="T69" s="80"/>
      <c r="U69" s="80"/>
      <c r="V69" s="80"/>
      <c r="W69" s="80"/>
    </row>
    <row r="70" spans="1:23" x14ac:dyDescent="0.25">
      <c r="A70" s="85"/>
      <c r="B70" s="81"/>
      <c r="C70" s="80"/>
      <c r="D70" s="80"/>
      <c r="E70" s="81"/>
      <c r="F70" s="80"/>
      <c r="G70" s="80"/>
      <c r="H70" s="80"/>
      <c r="I70" s="80"/>
      <c r="J70" s="80"/>
      <c r="K70" s="80"/>
      <c r="L70" s="81"/>
      <c r="M70" s="81"/>
      <c r="N70" s="81"/>
      <c r="O70" s="80"/>
      <c r="P70" s="80"/>
      <c r="Q70" s="80"/>
      <c r="R70" s="80"/>
      <c r="S70" s="80"/>
      <c r="T70" s="80"/>
      <c r="U70" s="80"/>
      <c r="V70" s="80"/>
      <c r="W70" s="80"/>
    </row>
    <row r="71" spans="1:23" x14ac:dyDescent="0.25">
      <c r="A71" s="85"/>
      <c r="B71" s="81"/>
      <c r="C71" s="80"/>
      <c r="D71" s="80"/>
      <c r="E71" s="81"/>
      <c r="F71" s="80"/>
      <c r="G71" s="80"/>
      <c r="H71" s="80"/>
      <c r="I71" s="80"/>
      <c r="J71" s="80"/>
      <c r="K71" s="80"/>
      <c r="L71" s="81"/>
      <c r="M71" s="81"/>
      <c r="N71" s="81"/>
      <c r="O71" s="80"/>
      <c r="P71" s="80"/>
      <c r="Q71" s="80"/>
      <c r="R71" s="80"/>
      <c r="S71" s="80"/>
      <c r="T71" s="80"/>
      <c r="U71" s="80"/>
      <c r="V71" s="80"/>
      <c r="W71" s="80"/>
    </row>
    <row r="72" spans="1:23" x14ac:dyDescent="0.25">
      <c r="A72" s="85"/>
      <c r="B72" s="81"/>
      <c r="C72" s="80"/>
      <c r="D72" s="80"/>
      <c r="E72" s="81"/>
      <c r="F72" s="80"/>
      <c r="G72" s="80"/>
      <c r="H72" s="80"/>
      <c r="I72" s="80"/>
      <c r="J72" s="80"/>
      <c r="K72" s="80"/>
      <c r="L72" s="81"/>
      <c r="M72" s="81"/>
      <c r="N72" s="81"/>
      <c r="O72" s="80"/>
      <c r="P72" s="80"/>
      <c r="Q72" s="80"/>
      <c r="R72" s="80"/>
      <c r="S72" s="80"/>
      <c r="T72" s="80"/>
      <c r="U72" s="80"/>
      <c r="V72" s="80"/>
      <c r="W72" s="80"/>
    </row>
    <row r="73" spans="1:23" x14ac:dyDescent="0.25">
      <c r="A73" s="85"/>
      <c r="B73" s="81"/>
      <c r="C73" s="80"/>
      <c r="D73" s="80"/>
      <c r="E73" s="81"/>
      <c r="F73" s="80"/>
      <c r="G73" s="80"/>
      <c r="H73" s="80"/>
      <c r="I73" s="80"/>
      <c r="J73" s="80"/>
      <c r="K73" s="80"/>
      <c r="L73" s="81"/>
      <c r="M73" s="81"/>
      <c r="N73" s="81"/>
      <c r="O73" s="80"/>
      <c r="P73" s="80"/>
      <c r="Q73" s="80"/>
      <c r="R73" s="80"/>
      <c r="S73" s="80"/>
      <c r="T73" s="80"/>
      <c r="U73" s="80"/>
      <c r="V73" s="80"/>
      <c r="W73" s="80"/>
    </row>
    <row r="74" spans="1:23" x14ac:dyDescent="0.25">
      <c r="A74" s="85"/>
      <c r="B74" s="81"/>
      <c r="C74" s="80"/>
      <c r="D74" s="80"/>
      <c r="E74" s="81"/>
      <c r="F74" s="80"/>
      <c r="G74" s="80"/>
      <c r="H74" s="80"/>
      <c r="I74" s="80"/>
      <c r="J74" s="80"/>
      <c r="K74" s="80"/>
      <c r="L74" s="81"/>
      <c r="M74" s="81"/>
      <c r="N74" s="81"/>
      <c r="O74" s="80"/>
      <c r="P74" s="80"/>
      <c r="Q74" s="80"/>
      <c r="R74" s="80"/>
      <c r="S74" s="80"/>
      <c r="T74" s="80"/>
      <c r="U74" s="80"/>
      <c r="V74" s="80"/>
      <c r="W74" s="80"/>
    </row>
    <row r="75" spans="1:23" x14ac:dyDescent="0.25">
      <c r="A75" s="85"/>
      <c r="B75" s="81"/>
      <c r="C75" s="80"/>
      <c r="D75" s="80"/>
      <c r="E75" s="81"/>
      <c r="F75" s="80"/>
      <c r="G75" s="80"/>
      <c r="H75" s="80"/>
      <c r="I75" s="80"/>
      <c r="J75" s="80"/>
      <c r="K75" s="80"/>
      <c r="L75" s="81"/>
      <c r="M75" s="81"/>
      <c r="N75" s="81"/>
      <c r="O75" s="80"/>
      <c r="P75" s="80"/>
      <c r="Q75" s="80"/>
      <c r="R75" s="80"/>
      <c r="S75" s="80"/>
      <c r="T75" s="80"/>
      <c r="U75" s="80"/>
      <c r="V75" s="80"/>
      <c r="W75" s="80"/>
    </row>
    <row r="76" spans="1:23" x14ac:dyDescent="0.25">
      <c r="A76" s="92"/>
      <c r="B76" s="79"/>
      <c r="C76" s="80"/>
      <c r="D76" s="80"/>
      <c r="E76" s="81"/>
      <c r="F76" s="80"/>
      <c r="G76" s="80"/>
      <c r="H76" s="80"/>
      <c r="I76" s="80"/>
      <c r="J76" s="80"/>
      <c r="K76" s="80"/>
      <c r="L76" s="81"/>
      <c r="M76" s="81"/>
      <c r="N76" s="81"/>
      <c r="O76" s="80"/>
      <c r="P76" s="80"/>
      <c r="Q76" s="80"/>
      <c r="R76" s="80"/>
      <c r="S76" s="80"/>
      <c r="T76" s="80"/>
      <c r="U76" s="80"/>
      <c r="V76" s="80"/>
      <c r="W76" s="80"/>
    </row>
    <row r="77" spans="1:23" x14ac:dyDescent="0.25">
      <c r="A77" s="92" t="s">
        <v>218</v>
      </c>
      <c r="B77" s="92"/>
    </row>
    <row r="78" spans="1:23" x14ac:dyDescent="0.25">
      <c r="A78" s="306" t="s">
        <v>302</v>
      </c>
      <c r="B78" s="307"/>
      <c r="C78" s="85">
        <f>SUM(B15,B28,B37-B55-B65-B77+B45)</f>
        <v>0</v>
      </c>
      <c r="G78" s="93" t="s">
        <v>296</v>
      </c>
      <c r="H78" s="93" t="s">
        <v>296</v>
      </c>
    </row>
    <row r="80" spans="1:23" x14ac:dyDescent="0.25">
      <c r="A80" s="69"/>
    </row>
    <row r="81" spans="1:6" x14ac:dyDescent="0.25">
      <c r="A81" s="69"/>
    </row>
    <row r="82" spans="1:6" x14ac:dyDescent="0.25">
      <c r="A82" s="69"/>
    </row>
    <row r="83" spans="1:6" x14ac:dyDescent="0.25">
      <c r="A83" s="69"/>
    </row>
    <row r="84" spans="1:6" x14ac:dyDescent="0.25">
      <c r="A84" s="69"/>
      <c r="F84" s="58" t="s">
        <v>296</v>
      </c>
    </row>
    <row r="85" spans="1:6" x14ac:dyDescent="0.25">
      <c r="A85" s="69"/>
    </row>
    <row r="86" spans="1:6" x14ac:dyDescent="0.25">
      <c r="A86" s="69"/>
    </row>
    <row r="87" spans="1:6" x14ac:dyDescent="0.25">
      <c r="A87" s="69"/>
    </row>
    <row r="88" spans="1:6" x14ac:dyDescent="0.25">
      <c r="A88" s="69"/>
    </row>
    <row r="89" spans="1:6" x14ac:dyDescent="0.25">
      <c r="A89" s="69"/>
    </row>
    <row r="90" spans="1:6" x14ac:dyDescent="0.25">
      <c r="A90" s="69"/>
    </row>
    <row r="91" spans="1:6" x14ac:dyDescent="0.25">
      <c r="A91" s="69"/>
    </row>
    <row r="92" spans="1:6" x14ac:dyDescent="0.25">
      <c r="A92" s="69"/>
    </row>
    <row r="93" spans="1:6" x14ac:dyDescent="0.25">
      <c r="A93" s="69"/>
    </row>
  </sheetData>
  <mergeCells count="3">
    <mergeCell ref="A3:W3"/>
    <mergeCell ref="A17:D17"/>
    <mergeCell ref="A78:B78"/>
  </mergeCells>
  <conditionalFormatting sqref="I27">
    <cfRule type="duplicateValues" dxfId="70" priority="24"/>
  </conditionalFormatting>
  <conditionalFormatting sqref="V27">
    <cfRule type="duplicateValues" dxfId="69" priority="25"/>
  </conditionalFormatting>
  <conditionalFormatting sqref="I49:I51">
    <cfRule type="duplicateValues" dxfId="68" priority="20"/>
  </conditionalFormatting>
  <conditionalFormatting sqref="V49:V51">
    <cfRule type="duplicateValues" dxfId="67" priority="21"/>
  </conditionalFormatting>
  <conditionalFormatting sqref="I49:I51">
    <cfRule type="duplicateValues" dxfId="66" priority="22"/>
  </conditionalFormatting>
  <conditionalFormatting sqref="I49:I51">
    <cfRule type="duplicateValues" dxfId="65" priority="23"/>
  </conditionalFormatting>
  <conditionalFormatting sqref="V52">
    <cfRule type="duplicateValues" dxfId="64" priority="19"/>
  </conditionalFormatting>
  <conditionalFormatting sqref="I43:I44">
    <cfRule type="duplicateValues" dxfId="63" priority="18"/>
  </conditionalFormatting>
  <conditionalFormatting sqref="I59">
    <cfRule type="duplicateValues" dxfId="62" priority="16"/>
  </conditionalFormatting>
  <conditionalFormatting sqref="I59">
    <cfRule type="duplicateValues" dxfId="61" priority="15"/>
  </conditionalFormatting>
  <conditionalFormatting sqref="I59">
    <cfRule type="duplicateValues" dxfId="60" priority="17"/>
  </conditionalFormatting>
  <conditionalFormatting sqref="V59">
    <cfRule type="duplicateValues" dxfId="59" priority="14"/>
  </conditionalFormatting>
  <conditionalFormatting sqref="I60:I61">
    <cfRule type="duplicateValues" dxfId="58" priority="10"/>
  </conditionalFormatting>
  <conditionalFormatting sqref="V60:V61">
    <cfRule type="duplicateValues" dxfId="57" priority="9"/>
  </conditionalFormatting>
  <conditionalFormatting sqref="I60:I61">
    <cfRule type="duplicateValues" dxfId="56" priority="11"/>
  </conditionalFormatting>
  <conditionalFormatting sqref="I60:I61">
    <cfRule type="duplicateValues" dxfId="55" priority="12"/>
  </conditionalFormatting>
  <conditionalFormatting sqref="I60:I61">
    <cfRule type="duplicateValues" dxfId="54" priority="13"/>
  </conditionalFormatting>
  <conditionalFormatting sqref="I63">
    <cfRule type="duplicateValues" dxfId="53" priority="7"/>
  </conditionalFormatting>
  <conditionalFormatting sqref="I63">
    <cfRule type="duplicateValues" dxfId="52" priority="6"/>
  </conditionalFormatting>
  <conditionalFormatting sqref="I63">
    <cfRule type="duplicateValues" dxfId="51" priority="8"/>
  </conditionalFormatting>
  <conditionalFormatting sqref="V63">
    <cfRule type="duplicateValues" dxfId="50" priority="5"/>
  </conditionalFormatting>
  <conditionalFormatting sqref="I7">
    <cfRule type="duplicateValues" dxfId="49" priority="4"/>
  </conditionalFormatting>
  <conditionalFormatting sqref="I8:I10">
    <cfRule type="duplicateValues" dxfId="48" priority="3"/>
  </conditionalFormatting>
  <conditionalFormatting sqref="I11:I12">
    <cfRule type="duplicateValues" dxfId="47" priority="2"/>
  </conditionalFormatting>
  <conditionalFormatting sqref="I13:I14">
    <cfRule type="duplicateValues" dxfId="46" priority="1"/>
  </conditionalFormatting>
  <conditionalFormatting sqref="I19:I25">
    <cfRule type="duplicateValues" dxfId="45" priority="26"/>
  </conditionalFormatting>
  <conditionalFormatting sqref="I32:I35">
    <cfRule type="duplicateValues" dxfId="44" priority="27"/>
  </conditionalFormatting>
  <conditionalFormatting sqref="I41:I42">
    <cfRule type="duplicateValues" dxfId="43" priority="28"/>
  </conditionalFormatting>
  <conditionalFormatting sqref="I6:I14">
    <cfRule type="duplicateValues" dxfId="42" priority="29"/>
  </conditionalFormatting>
  <conditionalFormatting sqref="I69:I76">
    <cfRule type="duplicateValues" dxfId="41" priority="30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55"/>
  <sheetViews>
    <sheetView zoomScaleNormal="100" workbookViewId="0">
      <selection activeCell="A5" sqref="A5"/>
    </sheetView>
  </sheetViews>
  <sheetFormatPr defaultColWidth="9.140625" defaultRowHeight="12.75" x14ac:dyDescent="0.25"/>
  <cols>
    <col min="1" max="1" width="9" style="96" customWidth="1"/>
    <col min="2" max="2" width="10.85546875" style="96" customWidth="1"/>
    <col min="3" max="3" width="12" style="96" customWidth="1"/>
    <col min="4" max="4" width="11.85546875" style="96" customWidth="1"/>
    <col min="5" max="5" width="16" style="96" customWidth="1"/>
    <col min="6" max="6" width="14.7109375" style="96" customWidth="1"/>
    <col min="7" max="7" width="21.5703125" style="96" customWidth="1"/>
    <col min="8" max="8" width="28" style="96" customWidth="1"/>
    <col min="9" max="9" width="16.28515625" style="96" customWidth="1"/>
    <col min="10" max="10" width="18.7109375" style="96" customWidth="1"/>
    <col min="11" max="11" width="10.42578125" style="96" customWidth="1"/>
    <col min="12" max="12" width="13.85546875" style="96" customWidth="1"/>
    <col min="13" max="13" width="11.85546875" style="96" customWidth="1"/>
    <col min="14" max="14" width="11.140625" style="96" customWidth="1"/>
    <col min="15" max="15" width="13.28515625" style="96" customWidth="1"/>
    <col min="16" max="16" width="28.7109375" style="96" customWidth="1"/>
    <col min="17" max="17" width="15" style="96" customWidth="1"/>
    <col min="18" max="18" width="10" style="96" customWidth="1"/>
    <col min="19" max="19" width="18.85546875" style="96" customWidth="1"/>
    <col min="20" max="20" width="13.7109375" style="96" customWidth="1"/>
    <col min="21" max="21" width="21.85546875" style="96" customWidth="1"/>
    <col min="22" max="22" width="19" style="96" customWidth="1"/>
    <col min="23" max="16384" width="9.140625" style="96"/>
  </cols>
  <sheetData>
    <row r="1" spans="1:22" x14ac:dyDescent="0.25">
      <c r="A1" s="95"/>
      <c r="B1" s="95"/>
      <c r="C1" s="95"/>
      <c r="D1" s="95"/>
      <c r="V1" s="97" t="s">
        <v>268</v>
      </c>
    </row>
    <row r="2" spans="1:22" ht="12.75" customHeight="1" x14ac:dyDescent="0.25">
      <c r="V2" s="97" t="s">
        <v>303</v>
      </c>
    </row>
    <row r="3" spans="1:22" x14ac:dyDescent="0.25">
      <c r="A3" s="309" t="s">
        <v>304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</row>
    <row r="4" spans="1:22" x14ac:dyDescent="0.25">
      <c r="A4" s="310" t="s">
        <v>271</v>
      </c>
      <c r="B4" s="310"/>
      <c r="C4" s="310"/>
    </row>
    <row r="5" spans="1:22" ht="58.5" customHeight="1" x14ac:dyDescent="0.25">
      <c r="A5" s="61" t="s">
        <v>2</v>
      </c>
      <c r="B5" s="61" t="s">
        <v>305</v>
      </c>
      <c r="C5" s="61" t="s">
        <v>273</v>
      </c>
      <c r="D5" s="62" t="s">
        <v>274</v>
      </c>
      <c r="E5" s="62" t="s">
        <v>275</v>
      </c>
      <c r="F5" s="62" t="s">
        <v>306</v>
      </c>
      <c r="G5" s="62" t="s">
        <v>307</v>
      </c>
      <c r="H5" s="62" t="s">
        <v>278</v>
      </c>
      <c r="I5" s="62" t="s">
        <v>280</v>
      </c>
      <c r="J5" s="62" t="s">
        <v>281</v>
      </c>
      <c r="K5" s="62" t="s">
        <v>282</v>
      </c>
      <c r="L5" s="62" t="s">
        <v>283</v>
      </c>
      <c r="M5" s="62" t="s">
        <v>284</v>
      </c>
      <c r="N5" s="62" t="s">
        <v>285</v>
      </c>
      <c r="O5" s="62" t="s">
        <v>286</v>
      </c>
      <c r="P5" s="62" t="s">
        <v>287</v>
      </c>
      <c r="Q5" s="62" t="s">
        <v>288</v>
      </c>
      <c r="R5" s="62" t="s">
        <v>289</v>
      </c>
      <c r="S5" s="62" t="s">
        <v>290</v>
      </c>
      <c r="T5" s="62" t="s">
        <v>291</v>
      </c>
      <c r="U5" s="62" t="s">
        <v>308</v>
      </c>
      <c r="V5" s="62" t="s">
        <v>293</v>
      </c>
    </row>
    <row r="6" spans="1:22" x14ac:dyDescent="0.25">
      <c r="A6" s="62"/>
      <c r="B6" s="98"/>
      <c r="C6" s="99"/>
      <c r="D6" s="62"/>
      <c r="E6" s="62"/>
      <c r="F6" s="62"/>
      <c r="G6" s="62"/>
      <c r="H6" s="62"/>
      <c r="I6" s="100"/>
      <c r="J6" s="62"/>
      <c r="K6" s="62"/>
      <c r="L6" s="94"/>
      <c r="M6" s="98"/>
      <c r="N6" s="98"/>
      <c r="O6" s="62"/>
      <c r="P6" s="62"/>
      <c r="Q6" s="62"/>
      <c r="R6" s="62"/>
      <c r="S6" s="62"/>
      <c r="T6" s="62"/>
      <c r="U6" s="62"/>
      <c r="V6" s="62"/>
    </row>
    <row r="7" spans="1:22" x14ac:dyDescent="0.25">
      <c r="A7" s="62"/>
      <c r="B7" s="98"/>
      <c r="C7" s="62"/>
      <c r="D7" s="62"/>
      <c r="E7" s="62"/>
      <c r="F7" s="62"/>
      <c r="G7" s="62"/>
      <c r="H7" s="62"/>
      <c r="I7" s="62"/>
      <c r="J7" s="62"/>
      <c r="K7" s="62"/>
      <c r="L7" s="62"/>
      <c r="M7" s="98"/>
      <c r="N7" s="98"/>
      <c r="O7" s="62"/>
      <c r="P7" s="62"/>
      <c r="Q7" s="62"/>
      <c r="R7" s="62"/>
      <c r="S7" s="62"/>
      <c r="T7" s="62"/>
      <c r="U7" s="62"/>
      <c r="V7" s="62"/>
    </row>
    <row r="8" spans="1:22" x14ac:dyDescent="0.25">
      <c r="A8" s="62"/>
      <c r="B8" s="98"/>
      <c r="C8" s="62"/>
      <c r="D8" s="62"/>
      <c r="E8" s="62"/>
      <c r="F8" s="62"/>
      <c r="G8" s="62"/>
      <c r="H8" s="62"/>
      <c r="I8" s="99"/>
      <c r="J8" s="62"/>
      <c r="K8" s="62"/>
      <c r="L8" s="62"/>
      <c r="M8" s="98"/>
      <c r="N8" s="98"/>
      <c r="O8" s="62"/>
      <c r="P8" s="62"/>
      <c r="Q8" s="62"/>
      <c r="R8" s="62"/>
      <c r="S8" s="62"/>
      <c r="T8" s="62"/>
      <c r="U8" s="62"/>
      <c r="V8" s="62"/>
    </row>
    <row r="9" spans="1:22" x14ac:dyDescent="0.25">
      <c r="A9" s="62"/>
      <c r="B9" s="98"/>
      <c r="C9" s="62"/>
      <c r="D9" s="62"/>
      <c r="E9" s="62"/>
      <c r="F9" s="62"/>
      <c r="G9" s="62"/>
      <c r="H9" s="62"/>
      <c r="I9" s="62"/>
      <c r="J9" s="62"/>
      <c r="K9" s="62"/>
      <c r="L9" s="62"/>
      <c r="M9" s="98"/>
      <c r="N9" s="98"/>
      <c r="O9" s="62"/>
      <c r="P9" s="62"/>
      <c r="Q9" s="62"/>
      <c r="R9" s="62"/>
      <c r="S9" s="62"/>
      <c r="T9" s="62"/>
      <c r="U9" s="62"/>
      <c r="V9" s="62"/>
    </row>
    <row r="10" spans="1:22" x14ac:dyDescent="0.25">
      <c r="A10" s="62"/>
      <c r="B10" s="98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98"/>
      <c r="N10" s="98"/>
      <c r="O10" s="62"/>
      <c r="P10" s="62"/>
      <c r="Q10" s="62"/>
      <c r="R10" s="62"/>
      <c r="S10" s="62"/>
      <c r="T10" s="62"/>
      <c r="U10" s="62"/>
      <c r="V10" s="62"/>
    </row>
    <row r="11" spans="1:22" x14ac:dyDescent="0.25">
      <c r="A11" s="62"/>
      <c r="B11" s="98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</row>
    <row r="12" spans="1:22" x14ac:dyDescent="0.25">
      <c r="A12" s="101"/>
      <c r="B12" s="102"/>
      <c r="C12" s="99"/>
      <c r="D12" s="62"/>
      <c r="E12" s="62"/>
      <c r="F12" s="103"/>
      <c r="G12" s="103"/>
      <c r="H12" s="103"/>
      <c r="I12" s="103"/>
      <c r="J12" s="103"/>
      <c r="K12" s="62"/>
      <c r="L12" s="94"/>
      <c r="M12" s="98"/>
      <c r="N12" s="98"/>
      <c r="O12" s="103"/>
      <c r="P12" s="103"/>
      <c r="Q12" s="103"/>
      <c r="R12" s="103"/>
      <c r="S12" s="103"/>
      <c r="T12" s="103"/>
      <c r="U12" s="103"/>
      <c r="V12" s="103"/>
    </row>
    <row r="13" spans="1:22" x14ac:dyDescent="0.25">
      <c r="A13" s="62" t="s">
        <v>218</v>
      </c>
      <c r="B13" s="62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spans="1:22" ht="28.5" customHeight="1" x14ac:dyDescent="0.25"/>
    <row r="15" spans="1:22" x14ac:dyDescent="0.25">
      <c r="A15" s="310" t="s">
        <v>309</v>
      </c>
      <c r="B15" s="310"/>
    </row>
    <row r="16" spans="1:22" ht="57.75" customHeight="1" x14ac:dyDescent="0.25">
      <c r="A16" s="62" t="s">
        <v>2</v>
      </c>
      <c r="B16" s="62" t="s">
        <v>273</v>
      </c>
      <c r="C16" s="101" t="s">
        <v>274</v>
      </c>
      <c r="D16" s="101" t="s">
        <v>275</v>
      </c>
      <c r="E16" s="101" t="s">
        <v>276</v>
      </c>
      <c r="F16" s="101" t="s">
        <v>277</v>
      </c>
      <c r="G16" s="101" t="s">
        <v>278</v>
      </c>
      <c r="H16" s="101" t="s">
        <v>279</v>
      </c>
      <c r="I16" s="101" t="s">
        <v>280</v>
      </c>
      <c r="J16" s="101" t="s">
        <v>281</v>
      </c>
      <c r="K16" s="101" t="s">
        <v>282</v>
      </c>
      <c r="L16" s="101" t="s">
        <v>283</v>
      </c>
      <c r="M16" s="101" t="s">
        <v>284</v>
      </c>
      <c r="N16" s="101" t="s">
        <v>285</v>
      </c>
      <c r="O16" s="101" t="s">
        <v>286</v>
      </c>
      <c r="P16" s="101" t="s">
        <v>287</v>
      </c>
      <c r="Q16" s="101" t="s">
        <v>288</v>
      </c>
      <c r="R16" s="101" t="s">
        <v>289</v>
      </c>
      <c r="S16" s="101" t="s">
        <v>290</v>
      </c>
      <c r="T16" s="101" t="s">
        <v>291</v>
      </c>
      <c r="U16" s="101" t="s">
        <v>292</v>
      </c>
      <c r="V16" s="101" t="s">
        <v>293</v>
      </c>
    </row>
    <row r="17" spans="1:24" s="49" customFormat="1" x14ac:dyDescent="0.25">
      <c r="A17" s="62"/>
      <c r="B17" s="94"/>
      <c r="C17" s="62"/>
      <c r="D17" s="62"/>
      <c r="E17" s="62"/>
      <c r="F17" s="103"/>
      <c r="G17" s="103"/>
      <c r="H17" s="103"/>
      <c r="I17" s="103"/>
      <c r="J17" s="103"/>
      <c r="K17" s="104"/>
      <c r="L17" s="94"/>
      <c r="M17" s="94"/>
      <c r="N17" s="94"/>
      <c r="O17" s="103"/>
      <c r="P17" s="103"/>
      <c r="Q17" s="103"/>
      <c r="R17" s="103"/>
      <c r="S17" s="103"/>
      <c r="T17" s="103"/>
      <c r="U17" s="103"/>
      <c r="V17" s="103"/>
      <c r="W17" s="105"/>
    </row>
    <row r="18" spans="1:24" s="49" customFormat="1" x14ac:dyDescent="0.25">
      <c r="A18" s="62"/>
      <c r="B18" s="94"/>
      <c r="C18" s="62"/>
      <c r="D18" s="62"/>
      <c r="E18" s="62"/>
      <c r="F18" s="103"/>
      <c r="G18" s="103"/>
      <c r="H18" s="103"/>
      <c r="I18" s="103"/>
      <c r="J18" s="94"/>
      <c r="K18" s="106"/>
      <c r="L18" s="103"/>
      <c r="M18" s="94"/>
      <c r="N18" s="94"/>
      <c r="O18" s="103"/>
      <c r="P18" s="103"/>
      <c r="Q18" s="103"/>
      <c r="R18" s="103"/>
      <c r="S18" s="103"/>
      <c r="T18" s="103"/>
      <c r="U18" s="103"/>
      <c r="V18" s="103"/>
      <c r="W18" s="105"/>
    </row>
    <row r="19" spans="1:24" s="49" customFormat="1" x14ac:dyDescent="0.25">
      <c r="A19" s="62"/>
      <c r="B19" s="94"/>
      <c r="C19" s="62"/>
      <c r="D19" s="62"/>
      <c r="E19" s="62"/>
      <c r="F19" s="103"/>
      <c r="G19" s="103"/>
      <c r="H19" s="103"/>
      <c r="I19" s="103"/>
      <c r="J19" s="94"/>
      <c r="K19" s="106"/>
      <c r="L19" s="103"/>
      <c r="M19" s="94"/>
      <c r="N19" s="94"/>
      <c r="O19" s="103"/>
      <c r="P19" s="103"/>
      <c r="Q19" s="103"/>
      <c r="R19" s="103"/>
      <c r="S19" s="103"/>
      <c r="T19" s="103"/>
      <c r="U19" s="103"/>
      <c r="V19" s="103"/>
      <c r="W19" s="105"/>
    </row>
    <row r="20" spans="1:24" x14ac:dyDescent="0.25">
      <c r="A20" s="62"/>
      <c r="B20" s="94"/>
      <c r="C20" s="103"/>
      <c r="D20" s="103"/>
      <c r="E20" s="103"/>
      <c r="F20" s="103"/>
      <c r="G20" s="103"/>
      <c r="H20" s="103"/>
      <c r="I20" s="103"/>
      <c r="J20" s="94"/>
      <c r="K20" s="106"/>
      <c r="L20" s="103"/>
      <c r="M20" s="94"/>
      <c r="N20" s="94"/>
      <c r="O20" s="103"/>
      <c r="P20" s="103"/>
      <c r="Q20" s="103"/>
      <c r="R20" s="103"/>
      <c r="S20" s="103"/>
      <c r="T20" s="103"/>
      <c r="U20" s="103"/>
      <c r="V20" s="103"/>
      <c r="W20" s="105"/>
    </row>
    <row r="21" spans="1:24" x14ac:dyDescent="0.25">
      <c r="A21" s="62"/>
      <c r="B21" s="94"/>
      <c r="C21" s="107"/>
      <c r="D21" s="107"/>
      <c r="E21" s="107"/>
      <c r="F21" s="101"/>
      <c r="G21" s="101"/>
      <c r="H21" s="107"/>
      <c r="I21" s="101"/>
      <c r="J21" s="108"/>
      <c r="K21" s="62"/>
      <c r="L21" s="103"/>
      <c r="M21" s="109"/>
      <c r="N21" s="98"/>
      <c r="O21" s="103"/>
      <c r="P21" s="103"/>
      <c r="Q21" s="103"/>
      <c r="R21" s="103"/>
      <c r="S21" s="103"/>
      <c r="T21" s="103"/>
      <c r="U21" s="103"/>
      <c r="V21" s="103"/>
      <c r="W21" s="105"/>
    </row>
    <row r="22" spans="1:24" s="49" customFormat="1" x14ac:dyDescent="0.25">
      <c r="A22" s="62"/>
      <c r="B22" s="94"/>
      <c r="C22" s="107"/>
      <c r="D22" s="107"/>
      <c r="E22" s="107"/>
      <c r="F22" s="103"/>
      <c r="G22" s="103"/>
      <c r="H22" s="103"/>
      <c r="I22" s="103"/>
      <c r="J22" s="103"/>
      <c r="K22" s="103"/>
      <c r="L22" s="94"/>
      <c r="M22" s="94"/>
      <c r="N22" s="94"/>
      <c r="O22" s="103"/>
      <c r="P22" s="103"/>
      <c r="Q22" s="103"/>
      <c r="R22" s="103"/>
      <c r="S22" s="103"/>
      <c r="T22" s="103"/>
      <c r="U22" s="103"/>
      <c r="V22" s="103"/>
      <c r="W22" s="105"/>
    </row>
    <row r="23" spans="1:24" s="49" customFormat="1" x14ac:dyDescent="0.25">
      <c r="A23" s="62"/>
      <c r="B23" s="94"/>
      <c r="C23" s="107"/>
      <c r="D23" s="107"/>
      <c r="E23" s="107"/>
      <c r="F23" s="103"/>
      <c r="G23" s="103"/>
      <c r="H23" s="103"/>
      <c r="I23" s="103"/>
      <c r="J23" s="103"/>
      <c r="K23" s="103"/>
      <c r="L23" s="94"/>
      <c r="M23" s="94"/>
      <c r="N23" s="94"/>
      <c r="O23" s="103"/>
      <c r="P23" s="103"/>
      <c r="Q23" s="103"/>
      <c r="R23" s="103"/>
      <c r="S23" s="103"/>
      <c r="T23" s="103"/>
      <c r="U23" s="103"/>
      <c r="V23" s="103"/>
      <c r="W23" s="105"/>
    </row>
    <row r="24" spans="1:24" s="49" customFormat="1" x14ac:dyDescent="0.25">
      <c r="A24" s="62"/>
      <c r="B24" s="94"/>
      <c r="C24" s="107"/>
      <c r="D24" s="107"/>
      <c r="E24" s="107"/>
      <c r="F24" s="103"/>
      <c r="G24" s="103"/>
      <c r="H24" s="103"/>
      <c r="I24" s="103"/>
      <c r="J24" s="103"/>
      <c r="K24" s="103"/>
      <c r="L24" s="94"/>
      <c r="M24" s="94"/>
      <c r="N24" s="94"/>
      <c r="O24" s="103"/>
      <c r="P24" s="103"/>
      <c r="Q24" s="103"/>
      <c r="R24" s="103"/>
      <c r="S24" s="103"/>
      <c r="T24" s="103"/>
      <c r="U24" s="103"/>
      <c r="V24" s="103"/>
      <c r="W24" s="105"/>
    </row>
    <row r="25" spans="1:24" x14ac:dyDescent="0.25">
      <c r="A25" s="62"/>
      <c r="B25" s="94"/>
      <c r="C25" s="103"/>
      <c r="D25" s="103"/>
      <c r="E25" s="103"/>
      <c r="F25" s="103"/>
      <c r="G25" s="103"/>
      <c r="H25" s="103"/>
      <c r="I25" s="62"/>
      <c r="J25" s="103"/>
      <c r="K25" s="62"/>
      <c r="L25" s="62"/>
      <c r="M25" s="62"/>
      <c r="N25" s="62"/>
      <c r="O25" s="62"/>
      <c r="P25" s="62"/>
      <c r="Q25" s="62"/>
      <c r="R25" s="62"/>
      <c r="S25" s="103"/>
      <c r="T25" s="62"/>
      <c r="U25" s="62"/>
      <c r="V25" s="62"/>
      <c r="W25" s="95"/>
      <c r="X25" s="95"/>
    </row>
    <row r="26" spans="1:24" s="49" customFormat="1" x14ac:dyDescent="0.25">
      <c r="A26" s="62" t="s">
        <v>218</v>
      </c>
      <c r="B26" s="99"/>
      <c r="C26" s="95"/>
      <c r="D26" s="95"/>
      <c r="E26" s="95"/>
      <c r="F26" s="105"/>
      <c r="G26" s="105"/>
      <c r="H26" s="105"/>
      <c r="I26" s="105"/>
      <c r="J26" s="110"/>
      <c r="K26" s="111"/>
      <c r="L26" s="105"/>
      <c r="M26" s="110"/>
      <c r="N26" s="110"/>
      <c r="O26" s="105"/>
      <c r="P26" s="105"/>
      <c r="Q26" s="105"/>
      <c r="R26" s="105"/>
      <c r="S26" s="105"/>
      <c r="T26" s="105"/>
      <c r="U26" s="105"/>
      <c r="V26" s="105"/>
      <c r="W26" s="105"/>
    </row>
    <row r="27" spans="1:24" s="49" customFormat="1" x14ac:dyDescent="0.25">
      <c r="A27" s="112"/>
      <c r="B27" s="110"/>
      <c r="C27" s="95"/>
      <c r="D27" s="95"/>
      <c r="E27" s="95"/>
      <c r="F27" s="105"/>
      <c r="G27" s="105"/>
      <c r="H27" s="105"/>
      <c r="I27" s="105"/>
      <c r="J27" s="110"/>
      <c r="K27" s="111"/>
      <c r="L27" s="105"/>
      <c r="M27" s="110"/>
      <c r="N27" s="110"/>
      <c r="O27" s="105"/>
      <c r="P27" s="105"/>
      <c r="Q27" s="105"/>
      <c r="R27" s="105"/>
      <c r="S27" s="105"/>
      <c r="T27" s="105"/>
      <c r="U27" s="105"/>
      <c r="V27" s="105"/>
      <c r="W27" s="105"/>
    </row>
    <row r="28" spans="1:24" x14ac:dyDescent="0.25">
      <c r="A28" s="310" t="s">
        <v>310</v>
      </c>
      <c r="B28" s="310"/>
      <c r="C28" s="310"/>
      <c r="D28" s="57"/>
      <c r="S28" s="95"/>
      <c r="T28" s="95"/>
      <c r="U28" s="95"/>
      <c r="V28" s="95"/>
    </row>
    <row r="29" spans="1:24" ht="57.75" customHeight="1" x14ac:dyDescent="0.25">
      <c r="A29" s="62" t="s">
        <v>272</v>
      </c>
      <c r="B29" s="62" t="s">
        <v>273</v>
      </c>
      <c r="C29" s="62" t="s">
        <v>274</v>
      </c>
      <c r="D29" s="62" t="s">
        <v>275</v>
      </c>
      <c r="E29" s="62" t="s">
        <v>276</v>
      </c>
      <c r="F29" s="62" t="s">
        <v>277</v>
      </c>
      <c r="G29" s="62" t="s">
        <v>278</v>
      </c>
      <c r="H29" s="62" t="s">
        <v>279</v>
      </c>
      <c r="I29" s="62" t="s">
        <v>280</v>
      </c>
      <c r="J29" s="62" t="s">
        <v>281</v>
      </c>
      <c r="K29" s="62" t="s">
        <v>282</v>
      </c>
      <c r="L29" s="62" t="s">
        <v>283</v>
      </c>
      <c r="M29" s="62" t="s">
        <v>284</v>
      </c>
      <c r="N29" s="62" t="s">
        <v>285</v>
      </c>
      <c r="O29" s="62" t="s">
        <v>286</v>
      </c>
      <c r="P29" s="62" t="s">
        <v>287</v>
      </c>
      <c r="Q29" s="62" t="s">
        <v>288</v>
      </c>
      <c r="R29" s="62" t="s">
        <v>289</v>
      </c>
      <c r="S29" s="62" t="s">
        <v>290</v>
      </c>
      <c r="T29" s="62" t="s">
        <v>291</v>
      </c>
      <c r="U29" s="62" t="s">
        <v>292</v>
      </c>
      <c r="V29" s="62" t="s">
        <v>293</v>
      </c>
    </row>
    <row r="30" spans="1:24" x14ac:dyDescent="0.25">
      <c r="A30" s="62"/>
      <c r="B30" s="94"/>
      <c r="C30" s="103"/>
      <c r="D30" s="103"/>
      <c r="E30" s="103"/>
      <c r="F30" s="62"/>
      <c r="G30" s="62"/>
      <c r="H30" s="103"/>
      <c r="I30" s="62"/>
      <c r="J30" s="94"/>
      <c r="K30" s="62"/>
      <c r="L30" s="103"/>
      <c r="M30" s="109"/>
      <c r="N30" s="98"/>
      <c r="O30" s="103"/>
      <c r="P30" s="103"/>
      <c r="Q30" s="103"/>
      <c r="R30" s="103"/>
      <c r="S30" s="103"/>
      <c r="T30" s="103"/>
      <c r="U30" s="103"/>
      <c r="V30" s="103"/>
      <c r="W30" s="113"/>
    </row>
    <row r="31" spans="1:24" s="49" customFormat="1" x14ac:dyDescent="0.25">
      <c r="A31" s="62"/>
      <c r="B31" s="94"/>
      <c r="C31" s="103"/>
      <c r="D31" s="103"/>
      <c r="E31" s="103"/>
      <c r="F31" s="103"/>
      <c r="G31" s="103"/>
      <c r="H31" s="103"/>
      <c r="I31" s="103"/>
      <c r="J31" s="103"/>
      <c r="K31" s="103"/>
      <c r="L31" s="94"/>
      <c r="M31" s="94"/>
      <c r="N31" s="94"/>
      <c r="O31" s="103"/>
      <c r="P31" s="103"/>
      <c r="Q31" s="103"/>
      <c r="R31" s="103"/>
      <c r="S31" s="103"/>
      <c r="T31" s="103"/>
      <c r="U31" s="103"/>
      <c r="V31" s="103"/>
      <c r="W31" s="113"/>
    </row>
    <row r="32" spans="1:24" s="49" customFormat="1" x14ac:dyDescent="0.25">
      <c r="A32" s="62"/>
      <c r="B32" s="94"/>
      <c r="C32" s="103"/>
      <c r="D32" s="103"/>
      <c r="E32" s="103"/>
      <c r="F32" s="103"/>
      <c r="G32" s="103"/>
      <c r="H32" s="103"/>
      <c r="I32" s="103"/>
      <c r="J32" s="103"/>
      <c r="K32" s="103"/>
      <c r="L32" s="94"/>
      <c r="M32" s="94"/>
      <c r="N32" s="94"/>
      <c r="O32" s="103"/>
      <c r="P32" s="103"/>
      <c r="Q32" s="103"/>
      <c r="R32" s="103"/>
      <c r="S32" s="103"/>
      <c r="T32" s="103"/>
      <c r="U32" s="103"/>
      <c r="V32" s="103"/>
      <c r="W32" s="113"/>
    </row>
    <row r="33" spans="1:23" s="49" customFormat="1" x14ac:dyDescent="0.25">
      <c r="A33" s="62"/>
      <c r="B33" s="94"/>
      <c r="C33" s="103"/>
      <c r="D33" s="103"/>
      <c r="E33" s="103"/>
      <c r="F33" s="103"/>
      <c r="G33" s="103"/>
      <c r="H33" s="103"/>
      <c r="I33" s="103"/>
      <c r="J33" s="103"/>
      <c r="K33" s="103"/>
      <c r="L33" s="94"/>
      <c r="M33" s="94"/>
      <c r="N33" s="94"/>
      <c r="O33" s="103"/>
      <c r="P33" s="103"/>
      <c r="Q33" s="103"/>
      <c r="R33" s="103"/>
      <c r="S33" s="103"/>
      <c r="T33" s="103"/>
      <c r="U33" s="103"/>
      <c r="V33" s="103"/>
      <c r="W33" s="113"/>
    </row>
    <row r="34" spans="1:23" s="49" customFormat="1" x14ac:dyDescent="0.25">
      <c r="A34" s="62"/>
      <c r="B34" s="94"/>
      <c r="C34" s="103"/>
      <c r="D34" s="103"/>
      <c r="E34" s="103"/>
      <c r="F34" s="103"/>
      <c r="G34" s="103"/>
      <c r="H34" s="94"/>
      <c r="I34" s="103"/>
      <c r="J34" s="103"/>
      <c r="K34" s="104"/>
      <c r="L34" s="94"/>
      <c r="M34" s="94"/>
      <c r="N34" s="94"/>
      <c r="O34" s="94"/>
      <c r="P34" s="103"/>
      <c r="Q34" s="103"/>
      <c r="R34" s="103"/>
      <c r="S34" s="103"/>
      <c r="T34" s="103"/>
      <c r="U34" s="103"/>
      <c r="V34" s="103"/>
      <c r="W34" s="113"/>
    </row>
    <row r="35" spans="1:23" x14ac:dyDescent="0.25">
      <c r="A35" s="62"/>
      <c r="B35" s="94"/>
      <c r="C35" s="103"/>
      <c r="D35" s="103"/>
      <c r="E35" s="103"/>
      <c r="F35" s="103"/>
      <c r="G35" s="62"/>
      <c r="H35" s="62"/>
      <c r="I35" s="62"/>
      <c r="J35" s="103"/>
      <c r="K35" s="62"/>
      <c r="L35" s="62"/>
      <c r="M35" s="62"/>
      <c r="N35" s="62"/>
      <c r="O35" s="62"/>
      <c r="P35" s="103"/>
      <c r="Q35" s="62"/>
      <c r="R35" s="62"/>
      <c r="S35" s="103"/>
      <c r="T35" s="62"/>
      <c r="U35" s="62"/>
      <c r="V35" s="62"/>
      <c r="W35" s="114"/>
    </row>
    <row r="36" spans="1:23" x14ac:dyDescent="0.25">
      <c r="A36" s="62"/>
      <c r="B36" s="94"/>
      <c r="C36" s="103"/>
      <c r="D36" s="103"/>
      <c r="E36" s="103"/>
      <c r="F36" s="103"/>
      <c r="G36" s="62"/>
      <c r="H36" s="62"/>
      <c r="I36" s="62"/>
      <c r="J36" s="103"/>
      <c r="K36" s="62"/>
      <c r="L36" s="62"/>
      <c r="M36" s="62"/>
      <c r="N36" s="62"/>
      <c r="O36" s="62"/>
      <c r="P36" s="103"/>
      <c r="Q36" s="62"/>
      <c r="R36" s="62"/>
      <c r="S36" s="103"/>
      <c r="T36" s="62"/>
      <c r="U36" s="62"/>
      <c r="V36" s="62"/>
      <c r="W36" s="114"/>
    </row>
    <row r="37" spans="1:23" s="49" customFormat="1" x14ac:dyDescent="0.25">
      <c r="A37" s="62"/>
      <c r="B37" s="94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13"/>
    </row>
    <row r="38" spans="1:23" x14ac:dyDescent="0.25">
      <c r="A38" s="62"/>
      <c r="B38" s="94"/>
      <c r="C38" s="103"/>
      <c r="D38" s="103"/>
      <c r="E38" s="103"/>
      <c r="F38" s="103"/>
      <c r="G38" s="62"/>
      <c r="H38" s="62"/>
      <c r="I38" s="62"/>
      <c r="J38" s="103"/>
      <c r="K38" s="62"/>
      <c r="L38" s="62"/>
      <c r="M38" s="62"/>
      <c r="N38" s="62"/>
      <c r="O38" s="62"/>
      <c r="P38" s="103"/>
      <c r="Q38" s="62"/>
      <c r="R38" s="62"/>
      <c r="S38" s="103"/>
      <c r="T38" s="62"/>
      <c r="U38" s="62"/>
      <c r="V38" s="62"/>
      <c r="W38" s="114"/>
    </row>
    <row r="39" spans="1:23" x14ac:dyDescent="0.25">
      <c r="A39" s="62"/>
      <c r="B39" s="94"/>
      <c r="C39" s="103"/>
      <c r="D39" s="103"/>
      <c r="E39" s="103"/>
      <c r="F39" s="103"/>
      <c r="G39" s="62"/>
      <c r="H39" s="62"/>
      <c r="I39" s="62"/>
      <c r="J39" s="103"/>
      <c r="K39" s="62"/>
      <c r="L39" s="62"/>
      <c r="M39" s="62"/>
      <c r="N39" s="62"/>
      <c r="O39" s="62"/>
      <c r="P39" s="103"/>
      <c r="Q39" s="62"/>
      <c r="R39" s="62"/>
      <c r="S39" s="103"/>
      <c r="T39" s="62"/>
      <c r="U39" s="62"/>
      <c r="V39" s="62"/>
      <c r="W39" s="114"/>
    </row>
    <row r="40" spans="1:23" x14ac:dyDescent="0.25">
      <c r="A40" s="62" t="s">
        <v>218</v>
      </c>
      <c r="B40" s="99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</row>
    <row r="42" spans="1:23" x14ac:dyDescent="0.25">
      <c r="A42" s="310" t="s">
        <v>301</v>
      </c>
      <c r="B42" s="310"/>
      <c r="C42" s="95"/>
    </row>
    <row r="43" spans="1:23" ht="48.75" customHeight="1" x14ac:dyDescent="0.25">
      <c r="A43" s="61" t="s">
        <v>272</v>
      </c>
      <c r="B43" s="61" t="s">
        <v>273</v>
      </c>
      <c r="C43" s="62" t="s">
        <v>274</v>
      </c>
      <c r="D43" s="62" t="s">
        <v>275</v>
      </c>
      <c r="E43" s="62" t="s">
        <v>276</v>
      </c>
      <c r="F43" s="62" t="s">
        <v>277</v>
      </c>
      <c r="G43" s="62" t="s">
        <v>278</v>
      </c>
      <c r="H43" s="62" t="s">
        <v>279</v>
      </c>
      <c r="I43" s="62" t="s">
        <v>280</v>
      </c>
      <c r="J43" s="62" t="s">
        <v>281</v>
      </c>
      <c r="K43" s="62" t="s">
        <v>282</v>
      </c>
      <c r="L43" s="62" t="s">
        <v>283</v>
      </c>
      <c r="M43" s="62" t="s">
        <v>284</v>
      </c>
      <c r="N43" s="62" t="s">
        <v>285</v>
      </c>
      <c r="O43" s="62" t="s">
        <v>286</v>
      </c>
      <c r="P43" s="62" t="s">
        <v>287</v>
      </c>
      <c r="Q43" s="62" t="s">
        <v>288</v>
      </c>
      <c r="R43" s="62" t="s">
        <v>289</v>
      </c>
      <c r="S43" s="62" t="s">
        <v>290</v>
      </c>
      <c r="T43" s="62" t="s">
        <v>291</v>
      </c>
      <c r="U43" s="62" t="s">
        <v>292</v>
      </c>
      <c r="V43" s="62" t="s">
        <v>293</v>
      </c>
    </row>
    <row r="44" spans="1:23" x14ac:dyDescent="0.25">
      <c r="A44" s="62"/>
      <c r="B44" s="98"/>
      <c r="C44" s="99"/>
      <c r="D44" s="62"/>
      <c r="E44" s="62"/>
      <c r="F44" s="62"/>
      <c r="G44" s="103"/>
      <c r="H44" s="62"/>
      <c r="I44" s="103"/>
      <c r="J44" s="62"/>
      <c r="K44" s="62"/>
      <c r="L44" s="94"/>
      <c r="M44" s="98"/>
      <c r="N44" s="98"/>
      <c r="O44" s="103"/>
      <c r="P44" s="103"/>
      <c r="Q44" s="103"/>
      <c r="R44" s="103"/>
      <c r="S44" s="103"/>
      <c r="T44" s="103"/>
      <c r="U44" s="103"/>
      <c r="V44" s="103"/>
    </row>
    <row r="45" spans="1:23" x14ac:dyDescent="0.25">
      <c r="A45" s="62"/>
      <c r="B45" s="98"/>
      <c r="C45" s="99"/>
      <c r="D45" s="62"/>
      <c r="E45" s="62"/>
      <c r="F45" s="62"/>
      <c r="G45" s="103"/>
      <c r="H45" s="62"/>
      <c r="I45" s="103"/>
      <c r="J45" s="62"/>
      <c r="K45" s="62"/>
      <c r="L45" s="94"/>
      <c r="M45" s="98"/>
      <c r="N45" s="98"/>
      <c r="O45" s="103"/>
      <c r="P45" s="103"/>
      <c r="Q45" s="103"/>
      <c r="R45" s="103"/>
      <c r="S45" s="103"/>
      <c r="T45" s="103"/>
      <c r="U45" s="103"/>
      <c r="V45" s="103"/>
    </row>
    <row r="46" spans="1:23" x14ac:dyDescent="0.25">
      <c r="A46" s="62"/>
      <c r="B46" s="98"/>
      <c r="C46" s="99"/>
      <c r="D46" s="62"/>
      <c r="E46" s="62"/>
      <c r="F46" s="62"/>
      <c r="G46" s="62"/>
      <c r="H46" s="62"/>
      <c r="I46" s="100"/>
      <c r="J46" s="62"/>
      <c r="K46" s="62"/>
      <c r="L46" s="94"/>
      <c r="M46" s="98"/>
      <c r="N46" s="98"/>
      <c r="O46" s="62"/>
      <c r="P46" s="62"/>
      <c r="Q46" s="62"/>
      <c r="R46" s="62"/>
      <c r="S46" s="62"/>
      <c r="T46" s="62"/>
      <c r="U46" s="62"/>
      <c r="V46" s="62"/>
    </row>
    <row r="47" spans="1:23" x14ac:dyDescent="0.25">
      <c r="A47" s="62"/>
      <c r="B47" s="98"/>
      <c r="C47" s="99"/>
      <c r="D47" s="62"/>
      <c r="E47" s="62"/>
      <c r="F47" s="62"/>
      <c r="G47" s="62"/>
      <c r="H47" s="62"/>
      <c r="I47" s="100"/>
      <c r="J47" s="62"/>
      <c r="K47" s="62"/>
      <c r="L47" s="94"/>
      <c r="M47" s="98"/>
      <c r="N47" s="98"/>
      <c r="O47" s="62"/>
      <c r="P47" s="62"/>
      <c r="Q47" s="62"/>
      <c r="R47" s="62"/>
      <c r="S47" s="62"/>
      <c r="T47" s="62"/>
      <c r="U47" s="62"/>
      <c r="V47" s="62"/>
    </row>
    <row r="48" spans="1:23" x14ac:dyDescent="0.25">
      <c r="A48" s="62"/>
      <c r="B48" s="98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98"/>
      <c r="N48" s="98"/>
      <c r="O48" s="62"/>
      <c r="P48" s="62"/>
      <c r="Q48" s="62"/>
      <c r="R48" s="62"/>
      <c r="S48" s="62"/>
      <c r="T48" s="62"/>
      <c r="U48" s="62"/>
      <c r="V48" s="62"/>
    </row>
    <row r="49" spans="1:23" x14ac:dyDescent="0.25">
      <c r="A49" s="62"/>
      <c r="B49" s="98"/>
      <c r="C49" s="62"/>
      <c r="D49" s="62"/>
      <c r="E49" s="62"/>
      <c r="F49" s="62"/>
      <c r="G49" s="62"/>
      <c r="H49" s="62"/>
      <c r="I49" s="99"/>
      <c r="J49" s="62"/>
      <c r="K49" s="62"/>
      <c r="L49" s="62"/>
      <c r="M49" s="98"/>
      <c r="N49" s="98"/>
      <c r="O49" s="62"/>
      <c r="P49" s="62"/>
      <c r="Q49" s="62"/>
      <c r="R49" s="62"/>
      <c r="S49" s="62"/>
      <c r="T49" s="62"/>
      <c r="U49" s="62"/>
      <c r="V49" s="62"/>
    </row>
    <row r="50" spans="1:23" x14ac:dyDescent="0.25">
      <c r="A50" s="62"/>
      <c r="B50" s="98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98"/>
      <c r="N50" s="98"/>
      <c r="O50" s="62"/>
      <c r="P50" s="62"/>
      <c r="Q50" s="62"/>
      <c r="R50" s="62"/>
      <c r="S50" s="62"/>
      <c r="T50" s="62"/>
      <c r="U50" s="62"/>
      <c r="V50" s="62"/>
    </row>
    <row r="51" spans="1:23" x14ac:dyDescent="0.25">
      <c r="A51" s="62"/>
      <c r="B51" s="98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98"/>
      <c r="N51" s="98"/>
      <c r="O51" s="62"/>
      <c r="P51" s="62"/>
      <c r="Q51" s="62"/>
      <c r="R51" s="62"/>
      <c r="S51" s="62"/>
      <c r="T51" s="62"/>
      <c r="U51" s="62"/>
      <c r="V51" s="62"/>
    </row>
    <row r="52" spans="1:23" x14ac:dyDescent="0.25">
      <c r="A52" s="62"/>
      <c r="B52" s="98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</row>
    <row r="53" spans="1:23" x14ac:dyDescent="0.25">
      <c r="A53" s="101"/>
      <c r="B53" s="102"/>
      <c r="C53" s="99"/>
      <c r="D53" s="62"/>
      <c r="E53" s="62"/>
      <c r="F53" s="103"/>
      <c r="G53" s="103"/>
      <c r="H53" s="103"/>
      <c r="I53" s="103"/>
      <c r="J53" s="103"/>
      <c r="K53" s="62"/>
      <c r="L53" s="94"/>
      <c r="M53" s="98"/>
      <c r="N53" s="98"/>
      <c r="O53" s="103"/>
      <c r="P53" s="103"/>
      <c r="Q53" s="103"/>
      <c r="R53" s="103"/>
      <c r="S53" s="103"/>
      <c r="T53" s="103"/>
      <c r="U53" s="103"/>
      <c r="V53" s="103"/>
      <c r="W53" s="103"/>
    </row>
    <row r="54" spans="1:23" x14ac:dyDescent="0.25">
      <c r="A54" s="62" t="s">
        <v>218</v>
      </c>
      <c r="B54" s="115"/>
      <c r="C54" s="116"/>
    </row>
    <row r="55" spans="1:23" x14ac:dyDescent="0.25">
      <c r="A55" s="308" t="s">
        <v>311</v>
      </c>
      <c r="B55" s="308"/>
      <c r="C55" s="62">
        <f>SUM(B13,B26-B40-B54)</f>
        <v>0</v>
      </c>
    </row>
  </sheetData>
  <mergeCells count="6">
    <mergeCell ref="A55:B55"/>
    <mergeCell ref="A3:V3"/>
    <mergeCell ref="A4:C4"/>
    <mergeCell ref="A15:B15"/>
    <mergeCell ref="A28:C28"/>
    <mergeCell ref="A42:B42"/>
  </mergeCells>
  <conditionalFormatting sqref="I17">
    <cfRule type="duplicateValues" dxfId="40" priority="15"/>
  </conditionalFormatting>
  <conditionalFormatting sqref="I17">
    <cfRule type="duplicateValues" dxfId="39" priority="14"/>
  </conditionalFormatting>
  <conditionalFormatting sqref="V17">
    <cfRule type="duplicateValues" dxfId="38" priority="16"/>
  </conditionalFormatting>
  <conditionalFormatting sqref="I21">
    <cfRule type="duplicateValues" dxfId="37" priority="13"/>
  </conditionalFormatting>
  <conditionalFormatting sqref="V21">
    <cfRule type="duplicateValues" dxfId="36" priority="12"/>
  </conditionalFormatting>
  <conditionalFormatting sqref="I22:I24">
    <cfRule type="duplicateValues" dxfId="35" priority="8"/>
  </conditionalFormatting>
  <conditionalFormatting sqref="V22:V24">
    <cfRule type="duplicateValues" dxfId="34" priority="9"/>
  </conditionalFormatting>
  <conditionalFormatting sqref="I22:I24">
    <cfRule type="duplicateValues" dxfId="33" priority="10"/>
  </conditionalFormatting>
  <conditionalFormatting sqref="I22:I24">
    <cfRule type="duplicateValues" dxfId="32" priority="11"/>
  </conditionalFormatting>
  <conditionalFormatting sqref="I30">
    <cfRule type="duplicateValues" dxfId="31" priority="7"/>
  </conditionalFormatting>
  <conditionalFormatting sqref="V30">
    <cfRule type="duplicateValues" dxfId="30" priority="6"/>
  </conditionalFormatting>
  <conditionalFormatting sqref="I31:I33">
    <cfRule type="duplicateValues" dxfId="29" priority="2"/>
  </conditionalFormatting>
  <conditionalFormatting sqref="V31:V33">
    <cfRule type="duplicateValues" dxfId="28" priority="3"/>
  </conditionalFormatting>
  <conditionalFormatting sqref="I31:I33">
    <cfRule type="duplicateValues" dxfId="27" priority="4"/>
  </conditionalFormatting>
  <conditionalFormatting sqref="I31:I33">
    <cfRule type="duplicateValues" dxfId="26" priority="5"/>
  </conditionalFormatting>
  <conditionalFormatting sqref="V34">
    <cfRule type="duplicateValues" dxfId="25" priority="1"/>
  </conditionalFormatting>
  <conditionalFormatting sqref="I25">
    <cfRule type="duplicateValues" dxfId="24" priority="17"/>
  </conditionalFormatting>
  <conditionalFormatting sqref="I6:I11">
    <cfRule type="duplicateValues" dxfId="23" priority="18"/>
  </conditionalFormatting>
  <conditionalFormatting sqref="I30:I39 I6:I12">
    <cfRule type="duplicateValues" dxfId="22" priority="19"/>
    <cfRule type="duplicateValues" dxfId="21" priority="20"/>
  </conditionalFormatting>
  <conditionalFormatting sqref="I44:I52">
    <cfRule type="duplicateValues" dxfId="20" priority="2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55" orientation="landscape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14</vt:i4>
      </vt:variant>
    </vt:vector>
  </HeadingPairs>
  <TitlesOfParts>
    <vt:vector size="31" baseType="lpstr">
      <vt:lpstr>3.1.1</vt:lpstr>
      <vt:lpstr>3.1.2</vt:lpstr>
      <vt:lpstr>3.1.3</vt:lpstr>
      <vt:lpstr>3.2</vt:lpstr>
      <vt:lpstr>3.3</vt:lpstr>
      <vt:lpstr>3.4.1</vt:lpstr>
      <vt:lpstr>3.4.2</vt:lpstr>
      <vt:lpstr>3.5.1</vt:lpstr>
      <vt:lpstr>3.5.2</vt:lpstr>
      <vt:lpstr>3.5.3</vt:lpstr>
      <vt:lpstr>3.6</vt:lpstr>
      <vt:lpstr>3.6.1</vt:lpstr>
      <vt:lpstr>3.6.2</vt:lpstr>
      <vt:lpstr>3.6.3</vt:lpstr>
      <vt:lpstr>3.6.4</vt:lpstr>
      <vt:lpstr>3.6.5</vt:lpstr>
      <vt:lpstr>3.6.6</vt:lpstr>
      <vt:lpstr>'3.1.1'!Заголовки_для_печати</vt:lpstr>
      <vt:lpstr>'3.1.2'!Заголовки_для_печати</vt:lpstr>
      <vt:lpstr>'3.1.3'!Заголовки_для_печати</vt:lpstr>
      <vt:lpstr>'3.2'!Заголовки_для_печати</vt:lpstr>
      <vt:lpstr>'3.1.1'!Область_печати</vt:lpstr>
      <vt:lpstr>'3.1.2'!Область_печати</vt:lpstr>
      <vt:lpstr>'3.1.3'!Область_печати</vt:lpstr>
      <vt:lpstr>'3.5.1'!Область_печати</vt:lpstr>
      <vt:lpstr>'3.5.2'!Область_печати</vt:lpstr>
      <vt:lpstr>'3.6'!Область_печати</vt:lpstr>
      <vt:lpstr>'3.6.1'!Область_печати</vt:lpstr>
      <vt:lpstr>'3.6.2'!Область_печати</vt:lpstr>
      <vt:lpstr>'3.6.3'!Область_печати</vt:lpstr>
      <vt:lpstr>'3.6.5'!Область_печати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Рольнов Александр Владимирович</dc:creator>
  <cp:lastModifiedBy>Рольнов Александр Владимирович</cp:lastModifiedBy>
  <cp:lastPrinted>2026-05-29T10:09:21Z</cp:lastPrinted>
  <dcterms:created xsi:type="dcterms:W3CDTF">2026-05-06T07:15:07Z</dcterms:created>
  <dcterms:modified xsi:type="dcterms:W3CDTF">2026-06-03T08:18:38Z</dcterms:modified>
</cp:coreProperties>
</file>